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사용법" sheetId="1" state="visible" r:id="rId1"/>
    <sheet xmlns:r="http://schemas.openxmlformats.org/officeDocument/2006/relationships" name="품목 목록" sheetId="2" state="visible" r:id="rId2"/>
    <sheet xmlns:r="http://schemas.openxmlformats.org/officeDocument/2006/relationships" name="입출고 기록" sheetId="3" state="visible" r:id="rId3"/>
    <sheet xmlns:r="http://schemas.openxmlformats.org/officeDocument/2006/relationships" name="기간 수불부" sheetId="4" state="visible" r:id="rId4"/>
  </sheets>
  <definedNames>
    <definedName name="_xlnm._FilterDatabase" localSheetId="1" hidden="1">'품목 목록'!$A$5:$L$205</definedName>
    <definedName name="_xlnm.Print_Titles" localSheetId="1">'품목 목록'!$5:$5</definedName>
    <definedName name="_xlnm._FilterDatabase" localSheetId="2" hidden="1">'입출고 기록'!$A$4:$K$1004</definedName>
    <definedName name="_xlnm.Print_Titles" localSheetId="2">'입출고 기록'!$4:$4</definedName>
    <definedName name="_xlnm.Print_Titles" localSheetId="3">'기간 수불부'!$5:$5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&quot;개&quot;"/>
    <numFmt numFmtId="165" formatCode="#,##0&quot;원&quot;;-#,##0&quot;원&quot;;&quot;-&quot;"/>
    <numFmt numFmtId="166" formatCode="#,##0;-#,##0;&quot;-&quot;"/>
    <numFmt numFmtId="167" formatCode="yyyy-mm-dd"/>
  </numFmts>
  <fonts count="13">
    <font>
      <name val="Calibri"/>
      <family val="2"/>
      <color theme="1"/>
      <sz val="11"/>
      <scheme val="minor"/>
    </font>
    <font>
      <name val="맑은 고딕"/>
      <b val="1"/>
      <color rgb="001B2A41"/>
      <sz val="18"/>
    </font>
    <font>
      <name val="맑은 고딕"/>
      <color rgb="006B7686"/>
      <sz val="9"/>
    </font>
    <font>
      <name val="맑은 고딕"/>
      <b val="1"/>
      <color rgb="001F2937"/>
      <sz val="10"/>
    </font>
    <font>
      <name val="맑은 고딕"/>
      <b val="1"/>
      <color rgb="001F2937"/>
      <sz val="11"/>
    </font>
    <font>
      <name val="맑은 고딕"/>
      <b val="1"/>
      <color rgb="00C8553D"/>
      <sz val="11"/>
    </font>
    <font>
      <name val="맑은 고딕"/>
      <b val="1"/>
      <color rgb="00FFFFFF"/>
      <sz val="10"/>
    </font>
    <font>
      <name val="맑은 고딕"/>
      <color rgb="001F2937"/>
      <sz val="10"/>
    </font>
    <font>
      <name val="맑은 고딕"/>
      <i val="1"/>
      <color rgb="006B7686"/>
      <sz val="9"/>
    </font>
    <font>
      <name val="맑은 고딕"/>
      <b val="1"/>
      <color rgb="002B5797"/>
      <sz val="11"/>
    </font>
    <font>
      <name val="맑은 고딕"/>
      <b val="1"/>
      <color rgb="001B2A41"/>
      <sz val="20"/>
    </font>
    <font>
      <name val="맑은 고딕"/>
      <color rgb="006B7686"/>
      <sz val="10"/>
    </font>
    <font>
      <name val="맑은 고딕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E3E8EF"/>
      </patternFill>
    </fill>
    <fill>
      <patternFill patternType="solid">
        <fgColor rgb="00EEF1F5"/>
      </patternFill>
    </fill>
    <fill>
      <patternFill patternType="solid">
        <fgColor rgb="001B2A41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C3CAD5"/>
      </left>
      <right style="thin">
        <color rgb="00C3CAD5"/>
      </right>
      <top style="thin">
        <color rgb="00C3CAD5"/>
      </top>
      <bottom style="thin">
        <color rgb="00C3CAD5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12" fillId="4" borderId="1" applyAlignment="1" pivotButton="0" quotePrefix="0" xfId="0">
      <alignment horizontal="left" vertical="center"/>
    </xf>
    <xf numFmtId="0" fontId="7" fillId="4" borderId="1" pivotButton="0" quotePrefix="0" xfId="0"/>
    <xf numFmtId="0" fontId="3" fillId="2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165" fontId="4" fillId="3" borderId="1" applyAlignment="1" pivotButton="0" quotePrefix="0" xfId="0">
      <alignment horizontal="center" vertical="center" wrapText="1"/>
    </xf>
    <xf numFmtId="0" fontId="7" fillId="0" borderId="1" pivotButton="0" quotePrefix="0" xfId="0"/>
    <xf numFmtId="166" fontId="7" fillId="0" borderId="1" pivotButton="0" quotePrefix="0" xfId="0"/>
    <xf numFmtId="166" fontId="7" fillId="3" borderId="1" pivotButton="0" quotePrefix="0" xfId="0"/>
    <xf numFmtId="166" fontId="3" fillId="3" borderId="1" pivotButton="0" quotePrefix="0" xfId="0"/>
    <xf numFmtId="164" fontId="5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167" fontId="7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7" fillId="3" borderId="1" pivotButton="0" quotePrefix="0" xfId="0"/>
    <xf numFmtId="0" fontId="8" fillId="0" borderId="1" pivotButton="0" quotePrefix="0" xfId="0"/>
    <xf numFmtId="167" fontId="9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5">
    <dxf>
      <font>
        <b val="1"/>
        <color rgb="00C8553D"/>
      </font>
      <fill>
        <patternFill patternType="solid">
          <fgColor rgb="00FBE3DD"/>
        </patternFill>
      </fill>
    </dxf>
    <dxf>
      <font>
        <b val="1"/>
        <color rgb="008A2B83"/>
      </font>
      <fill>
        <patternFill patternType="solid">
          <fgColor rgb="00F3D3F0"/>
        </patternFill>
      </fill>
    </dxf>
    <dxf>
      <font>
        <b val="1"/>
        <color rgb="002F7D5B"/>
      </font>
    </dxf>
    <dxf>
      <font>
        <b val="1"/>
        <color rgb="002B5797"/>
      </font>
    </dxf>
    <dxf>
      <font>
        <b val="1"/>
        <color rgb="00C8553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22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0" customWidth="1" min="3" max="3"/>
  </cols>
  <sheetData>
    <row r="2" ht="40" customHeight="1">
      <c r="B2" s="1" t="inlineStr">
        <is>
          <t>재고관리 엑셀 (입출고 자동 계산)</t>
        </is>
      </c>
    </row>
    <row r="3" ht="34" customHeight="1">
      <c r="B3" s="2" t="inlineStr">
        <is>
          <t>품목을 등록하고 입출고만 기록하면 현재고, 재고금액, 발주 필요 품목, 기간별 수불부가 자동으로 계산됩니다.</t>
        </is>
      </c>
    </row>
    <row r="5">
      <c r="B5" s="3" t="inlineStr">
        <is>
          <t>사용 순서</t>
        </is>
      </c>
      <c r="C5" s="4" t="inlineStr"/>
    </row>
    <row r="6" ht="32" customHeight="1">
      <c r="B6" s="5" t="inlineStr">
        <is>
          <t>1. 품목 등록</t>
        </is>
      </c>
      <c r="C6" s="6" t="inlineStr">
        <is>
          <t>품목 목록 시트에 품목코드·품목명·기초재고·안전재고·단가를 입력합니다(최대 200개).</t>
        </is>
      </c>
    </row>
    <row r="7" ht="32" customHeight="1">
      <c r="B7" s="5" t="inlineStr">
        <is>
          <t>2. 입출고 기록</t>
        </is>
      </c>
      <c r="C7" s="6" t="inlineStr">
        <is>
          <t>입고·출고가 생길 때마다 날짜, 구분, 품목코드(▼), 수량을 한 줄씩 입력합니다.</t>
        </is>
      </c>
    </row>
    <row r="8" ht="32" customHeight="1">
      <c r="B8" s="5" t="inlineStr">
        <is>
          <t>3. 재고 확인</t>
        </is>
      </c>
      <c r="C8" s="6" t="inlineStr">
        <is>
          <t>품목 목록에서 현재고와 상태를 확인합니다. "발주 필요"는 현재고가 안전재고 이하인 품목입니다.</t>
        </is>
      </c>
    </row>
    <row r="9" ht="32" customHeight="1">
      <c r="B9" s="5" t="inlineStr">
        <is>
          <t>4. 월말 결산</t>
        </is>
      </c>
      <c r="C9" s="6" t="inlineStr">
        <is>
          <t>기간 수불부에서 시작일·종료일을 넣으면 품목별 기초·입고·출고·기말재고가 나옵니다.</t>
        </is>
      </c>
    </row>
    <row r="11">
      <c r="B11" s="3" t="inlineStr">
        <is>
          <t>칸 색깔 안내</t>
        </is>
      </c>
      <c r="C11" s="4" t="inlineStr"/>
    </row>
    <row r="12">
      <c r="B12" s="7" t="inlineStr">
        <is>
          <t>노란 칸</t>
        </is>
      </c>
      <c r="C12" s="8" t="inlineStr">
        <is>
          <t>직접 입력하거나 목록(▼)에서 고르는 칸입니다.</t>
        </is>
      </c>
    </row>
    <row r="13">
      <c r="B13" s="9" t="inlineStr">
        <is>
          <t>흰 칸</t>
        </is>
      </c>
      <c r="C13" s="8" t="inlineStr">
        <is>
          <t>표에 내용을 차례로 입력하는 칸입니다.</t>
        </is>
      </c>
    </row>
    <row r="14">
      <c r="B14" s="10" t="inlineStr">
        <is>
          <t>회색 칸</t>
        </is>
      </c>
      <c r="C14" s="8" t="inlineStr">
        <is>
          <t>수식으로 자동 계산됩니다. 지우거나 덮어쓰지 마세요.</t>
        </is>
      </c>
    </row>
    <row r="16">
      <c r="B16" s="3" t="inlineStr">
        <is>
          <t>알아두세요</t>
        </is>
      </c>
      <c r="C16" s="4" t="inlineStr"/>
    </row>
    <row r="17" ht="32" customHeight="1">
      <c r="B17" s="6" t="inlineStr">
        <is>
          <t>· 품목코드는 겹치지 않게 정하세요(예: A-001). 같은 코드가 두 번 있으면 첫 번째 품목으로 계산됩니다.</t>
        </is>
      </c>
    </row>
    <row r="18" ht="20" customHeight="1">
      <c r="B18" s="6" t="inlineStr">
        <is>
          <t>· "입출고 후 재고"는 위에서부터 날짜 순서로 입력해야 정확합니다.</t>
        </is>
      </c>
    </row>
    <row r="19" ht="20" customHeight="1">
      <c r="B19" s="6" t="inlineStr">
        <is>
          <t>· 현재고가 마이너스면 "재고 오류"로 표시됩니다. 출고 수량이나 기초재고를 확인하세요.</t>
        </is>
      </c>
    </row>
    <row r="20" ht="20" customHeight="1">
      <c r="B20" s="6" t="inlineStr">
        <is>
          <t>· 예시 품목 4개와 입출고 4줄은 지우고 사용하세요.</t>
        </is>
      </c>
    </row>
    <row r="22" ht="30" customHeight="1">
      <c r="B22" s="11" t="inlineStr">
        <is>
          <t>무료 엑셀 템플릿 · https://uglydolls.shop  —  MS 엑셀, 구글 스프레드시트, 한셀, 리브레오피스에서 열 수 있습니다. 개인·업무 목적으로 자유롭게 사용하되 파일 자체의 재배포·판매는 금지됩니다.</t>
        </is>
      </c>
    </row>
  </sheetData>
  <mergeCells count="7">
    <mergeCell ref="B2:C2"/>
    <mergeCell ref="B3:C3"/>
    <mergeCell ref="B19:C19"/>
    <mergeCell ref="B20:C20"/>
    <mergeCell ref="B22:C22"/>
    <mergeCell ref="B17:C17"/>
    <mergeCell ref="B18:C18"/>
  </mergeCells>
  <pageMargins left="0.4" right="0.4" top="0.5" bottom="0.6" header="0.5" footer="0.5"/>
  <pageSetup orientation="portrait" paperSize="9" fitToHeight="0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205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2" customWidth="1" min="2" max="2"/>
    <col width="14" customWidth="1" min="3" max="3"/>
    <col width="7" customWidth="1" min="4" max="4"/>
    <col width="10" customWidth="1" min="5" max="5"/>
    <col width="10" customWidth="1" min="6" max="6"/>
    <col width="11" customWidth="1" min="7" max="7"/>
    <col width="10" customWidth="1" min="8" max="8"/>
    <col width="10" customWidth="1" min="9" max="9"/>
    <col width="10" customWidth="1" min="10" max="10"/>
    <col width="13" customWidth="1" min="11" max="11"/>
    <col width="11" customWidth="1" min="12" max="12"/>
    <col width="2" customWidth="1" min="13" max="13"/>
    <col width="14" customWidth="1" min="14" max="14"/>
    <col width="16" customWidth="1" min="15" max="15"/>
  </cols>
  <sheetData>
    <row r="1" ht="34" customHeight="1">
      <c r="A1" s="12" t="inlineStr">
        <is>
          <t>재고관리 – 품목 목록</t>
        </is>
      </c>
    </row>
    <row r="2" ht="18" customHeight="1">
      <c r="A2" s="13" t="inlineStr">
        <is>
          <t>품목을 한 번 등록하면 입출고 기록에 따라 현재고·재고금액·발주 필요 여부가 자동 계산됩니다.</t>
        </is>
      </c>
    </row>
    <row r="3">
      <c r="A3" s="14" t="inlineStr">
        <is>
          <t>■ 흰 칸: 입력   ■ 회색 칸: 자동 계산   ■ 상태가 "발주 필요"면 현재고가 안전재고 이하입니다</t>
        </is>
      </c>
    </row>
    <row r="4">
      <c r="N4" s="15" t="inlineStr">
        <is>
          <t>총 품목 수</t>
        </is>
      </c>
      <c r="O4" s="16">
        <f>COUNTA(A6:A205)</f>
        <v/>
      </c>
    </row>
    <row r="5" ht="30" customHeight="1">
      <c r="A5" s="17" t="inlineStr">
        <is>
          <t>품목코드</t>
        </is>
      </c>
      <c r="B5" s="17" t="inlineStr">
        <is>
          <t>품목명</t>
        </is>
      </c>
      <c r="C5" s="17" t="inlineStr">
        <is>
          <t>규격</t>
        </is>
      </c>
      <c r="D5" s="17" t="inlineStr">
        <is>
          <t>단위</t>
        </is>
      </c>
      <c r="E5" s="17" t="inlineStr">
        <is>
          <t>기초재고</t>
        </is>
      </c>
      <c r="F5" s="17" t="inlineStr">
        <is>
          <t>안전재고</t>
        </is>
      </c>
      <c r="G5" s="17" t="inlineStr">
        <is>
          <t>단가(원)</t>
        </is>
      </c>
      <c r="H5" s="17" t="inlineStr">
        <is>
          <t>입고 합계</t>
        </is>
      </c>
      <c r="I5" s="17" t="inlineStr">
        <is>
          <t>출고 합계</t>
        </is>
      </c>
      <c r="J5" s="17" t="inlineStr">
        <is>
          <t>현재고</t>
        </is>
      </c>
      <c r="K5" s="17" t="inlineStr">
        <is>
          <t>재고금액</t>
        </is>
      </c>
      <c r="L5" s="17" t="inlineStr">
        <is>
          <t>상태</t>
        </is>
      </c>
      <c r="N5" s="15" t="inlineStr">
        <is>
          <t>총 재고금액</t>
        </is>
      </c>
      <c r="O5" s="18">
        <f>SUM(K6:K205)</f>
        <v/>
      </c>
    </row>
    <row r="6">
      <c r="A6" s="19" t="inlineStr">
        <is>
          <t>A-001</t>
        </is>
      </c>
      <c r="B6" s="19" t="inlineStr">
        <is>
          <t>A4 복사용지</t>
        </is>
      </c>
      <c r="C6" s="19" t="inlineStr">
        <is>
          <t>80g 500매</t>
        </is>
      </c>
      <c r="D6" s="19" t="inlineStr">
        <is>
          <t>박스</t>
        </is>
      </c>
      <c r="E6" s="20" t="n">
        <v>20</v>
      </c>
      <c r="F6" s="20" t="n">
        <v>5</v>
      </c>
      <c r="G6" s="20" t="n">
        <v>25000</v>
      </c>
      <c r="H6" s="21">
        <f>IF(A6="","",SUMIFS('입출고 기록'!$F:$F,'입출고 기록'!$D:$D,A6,'입출고 기록'!$C:$C,"입고"))</f>
        <v/>
      </c>
      <c r="I6" s="21">
        <f>IF(A6="","",SUMIFS('입출고 기록'!$F:$F,'입출고 기록'!$D:$D,A6,'입출고 기록'!$C:$C,"출고"))</f>
        <v/>
      </c>
      <c r="J6" s="22">
        <f>IF(A6="","",N(E6)+H6-I6)</f>
        <v/>
      </c>
      <c r="K6" s="21">
        <f>IF(A6="","",J6*N(G6))</f>
        <v/>
      </c>
      <c r="L6" s="10">
        <f>IF(A6="","",IF(J6&lt;0,"재고 오류",IF(J6&lt;=N(F6),"발주 필요","정상")))</f>
        <v/>
      </c>
      <c r="N6" s="15" t="inlineStr">
        <is>
          <t>발주 필요 품목</t>
        </is>
      </c>
      <c r="O6" s="23">
        <f>COUNTIF(L6:L205,"발주 필요")</f>
        <v/>
      </c>
    </row>
    <row r="7">
      <c r="A7" s="19" t="inlineStr">
        <is>
          <t>A-002</t>
        </is>
      </c>
      <c r="B7" s="19" t="inlineStr">
        <is>
          <t>볼펜(검정)</t>
        </is>
      </c>
      <c r="C7" s="19" t="inlineStr">
        <is>
          <t>0.7mm</t>
        </is>
      </c>
      <c r="D7" s="19" t="inlineStr">
        <is>
          <t>자루</t>
        </is>
      </c>
      <c r="E7" s="20" t="n">
        <v>100</v>
      </c>
      <c r="F7" s="20" t="n">
        <v>30</v>
      </c>
      <c r="G7" s="20" t="n">
        <v>500</v>
      </c>
      <c r="H7" s="21">
        <f>IF(A7="","",SUMIFS('입출고 기록'!$F:$F,'입출고 기록'!$D:$D,A7,'입출고 기록'!$C:$C,"입고"))</f>
        <v/>
      </c>
      <c r="I7" s="21">
        <f>IF(A7="","",SUMIFS('입출고 기록'!$F:$F,'입출고 기록'!$D:$D,A7,'입출고 기록'!$C:$C,"출고"))</f>
        <v/>
      </c>
      <c r="J7" s="22">
        <f>IF(A7="","",N(E7)+H7-I7)</f>
        <v/>
      </c>
      <c r="K7" s="21">
        <f>IF(A7="","",J7*N(G7))</f>
        <v/>
      </c>
      <c r="L7" s="10">
        <f>IF(A7="","",IF(J7&lt;0,"재고 오류",IF(J7&lt;=N(F7),"발주 필요","정상")))</f>
        <v/>
      </c>
    </row>
    <row r="8">
      <c r="A8" s="19" t="inlineStr">
        <is>
          <t>B-001</t>
        </is>
      </c>
      <c r="B8" s="19" t="inlineStr">
        <is>
          <t>종이컵</t>
        </is>
      </c>
      <c r="C8" s="19" t="inlineStr">
        <is>
          <t>6.5oz 1000개</t>
        </is>
      </c>
      <c r="D8" s="19" t="inlineStr">
        <is>
          <t>박스</t>
        </is>
      </c>
      <c r="E8" s="20" t="n">
        <v>8</v>
      </c>
      <c r="F8" s="20" t="n">
        <v>3</v>
      </c>
      <c r="G8" s="20" t="n">
        <v>18000</v>
      </c>
      <c r="H8" s="21">
        <f>IF(A8="","",SUMIFS('입출고 기록'!$F:$F,'입출고 기록'!$D:$D,A8,'입출고 기록'!$C:$C,"입고"))</f>
        <v/>
      </c>
      <c r="I8" s="21">
        <f>IF(A8="","",SUMIFS('입출고 기록'!$F:$F,'입출고 기록'!$D:$D,A8,'입출고 기록'!$C:$C,"출고"))</f>
        <v/>
      </c>
      <c r="J8" s="22">
        <f>IF(A8="","",N(E8)+H8-I8)</f>
        <v/>
      </c>
      <c r="K8" s="21">
        <f>IF(A8="","",J8*N(G8))</f>
        <v/>
      </c>
      <c r="L8" s="10">
        <f>IF(A8="","",IF(J8&lt;0,"재고 오류",IF(J8&lt;=N(F8),"발주 필요","정상")))</f>
        <v/>
      </c>
    </row>
    <row r="9">
      <c r="A9" s="19" t="inlineStr">
        <is>
          <t>B-002</t>
        </is>
      </c>
      <c r="B9" s="19" t="inlineStr">
        <is>
          <t>물티슈</t>
        </is>
      </c>
      <c r="C9" s="19" t="inlineStr">
        <is>
          <t>100매</t>
        </is>
      </c>
      <c r="D9" s="19" t="inlineStr">
        <is>
          <t>개</t>
        </is>
      </c>
      <c r="E9" s="20" t="n">
        <v>40</v>
      </c>
      <c r="F9" s="20" t="n">
        <v>10</v>
      </c>
      <c r="G9" s="20" t="n">
        <v>1500</v>
      </c>
      <c r="H9" s="21">
        <f>IF(A9="","",SUMIFS('입출고 기록'!$F:$F,'입출고 기록'!$D:$D,A9,'입출고 기록'!$C:$C,"입고"))</f>
        <v/>
      </c>
      <c r="I9" s="21">
        <f>IF(A9="","",SUMIFS('입출고 기록'!$F:$F,'입출고 기록'!$D:$D,A9,'입출고 기록'!$C:$C,"출고"))</f>
        <v/>
      </c>
      <c r="J9" s="22">
        <f>IF(A9="","",N(E9)+H9-I9)</f>
        <v/>
      </c>
      <c r="K9" s="21">
        <f>IF(A9="","",J9*N(G9))</f>
        <v/>
      </c>
      <c r="L9" s="10">
        <f>IF(A9="","",IF(J9&lt;0,"재고 오류",IF(J9&lt;=N(F9),"발주 필요","정상")))</f>
        <v/>
      </c>
    </row>
    <row r="10">
      <c r="A10" s="19" t="n"/>
      <c r="B10" s="19" t="n"/>
      <c r="C10" s="19" t="n"/>
      <c r="D10" s="19" t="n"/>
      <c r="E10" s="20" t="n"/>
      <c r="F10" s="20" t="n"/>
      <c r="G10" s="20" t="n"/>
      <c r="H10" s="21">
        <f>IF(A10="","",SUMIFS('입출고 기록'!$F:$F,'입출고 기록'!$D:$D,A10,'입출고 기록'!$C:$C,"입고"))</f>
        <v/>
      </c>
      <c r="I10" s="21">
        <f>IF(A10="","",SUMIFS('입출고 기록'!$F:$F,'입출고 기록'!$D:$D,A10,'입출고 기록'!$C:$C,"출고"))</f>
        <v/>
      </c>
      <c r="J10" s="22">
        <f>IF(A10="","",N(E10)+H10-I10)</f>
        <v/>
      </c>
      <c r="K10" s="21">
        <f>IF(A10="","",J10*N(G10))</f>
        <v/>
      </c>
      <c r="L10" s="10">
        <f>IF(A10="","",IF(J10&lt;0,"재고 오류",IF(J10&lt;=N(F10),"발주 필요","정상")))</f>
        <v/>
      </c>
    </row>
    <row r="11">
      <c r="A11" s="19" t="n"/>
      <c r="B11" s="19" t="n"/>
      <c r="C11" s="19" t="n"/>
      <c r="D11" s="19" t="n"/>
      <c r="E11" s="20" t="n"/>
      <c r="F11" s="20" t="n"/>
      <c r="G11" s="20" t="n"/>
      <c r="H11" s="21">
        <f>IF(A11="","",SUMIFS('입출고 기록'!$F:$F,'입출고 기록'!$D:$D,A11,'입출고 기록'!$C:$C,"입고"))</f>
        <v/>
      </c>
      <c r="I11" s="21">
        <f>IF(A11="","",SUMIFS('입출고 기록'!$F:$F,'입출고 기록'!$D:$D,A11,'입출고 기록'!$C:$C,"출고"))</f>
        <v/>
      </c>
      <c r="J11" s="22">
        <f>IF(A11="","",N(E11)+H11-I11)</f>
        <v/>
      </c>
      <c r="K11" s="21">
        <f>IF(A11="","",J11*N(G11))</f>
        <v/>
      </c>
      <c r="L11" s="10">
        <f>IF(A11="","",IF(J11&lt;0,"재고 오류",IF(J11&lt;=N(F11),"발주 필요","정상")))</f>
        <v/>
      </c>
    </row>
    <row r="12">
      <c r="A12" s="19" t="n"/>
      <c r="B12" s="19" t="n"/>
      <c r="C12" s="19" t="n"/>
      <c r="D12" s="19" t="n"/>
      <c r="E12" s="20" t="n"/>
      <c r="F12" s="20" t="n"/>
      <c r="G12" s="20" t="n"/>
      <c r="H12" s="21">
        <f>IF(A12="","",SUMIFS('입출고 기록'!$F:$F,'입출고 기록'!$D:$D,A12,'입출고 기록'!$C:$C,"입고"))</f>
        <v/>
      </c>
      <c r="I12" s="21">
        <f>IF(A12="","",SUMIFS('입출고 기록'!$F:$F,'입출고 기록'!$D:$D,A12,'입출고 기록'!$C:$C,"출고"))</f>
        <v/>
      </c>
      <c r="J12" s="22">
        <f>IF(A12="","",N(E12)+H12-I12)</f>
        <v/>
      </c>
      <c r="K12" s="21">
        <f>IF(A12="","",J12*N(G12))</f>
        <v/>
      </c>
      <c r="L12" s="10">
        <f>IF(A12="","",IF(J12&lt;0,"재고 오류",IF(J12&lt;=N(F12),"발주 필요","정상")))</f>
        <v/>
      </c>
    </row>
    <row r="13">
      <c r="A13" s="19" t="n"/>
      <c r="B13" s="19" t="n"/>
      <c r="C13" s="19" t="n"/>
      <c r="D13" s="19" t="n"/>
      <c r="E13" s="20" t="n"/>
      <c r="F13" s="20" t="n"/>
      <c r="G13" s="20" t="n"/>
      <c r="H13" s="21">
        <f>IF(A13="","",SUMIFS('입출고 기록'!$F:$F,'입출고 기록'!$D:$D,A13,'입출고 기록'!$C:$C,"입고"))</f>
        <v/>
      </c>
      <c r="I13" s="21">
        <f>IF(A13="","",SUMIFS('입출고 기록'!$F:$F,'입출고 기록'!$D:$D,A13,'입출고 기록'!$C:$C,"출고"))</f>
        <v/>
      </c>
      <c r="J13" s="22">
        <f>IF(A13="","",N(E13)+H13-I13)</f>
        <v/>
      </c>
      <c r="K13" s="21">
        <f>IF(A13="","",J13*N(G13))</f>
        <v/>
      </c>
      <c r="L13" s="10">
        <f>IF(A13="","",IF(J13&lt;0,"재고 오류",IF(J13&lt;=N(F13),"발주 필요","정상")))</f>
        <v/>
      </c>
    </row>
    <row r="14">
      <c r="A14" s="19" t="n"/>
      <c r="B14" s="19" t="n"/>
      <c r="C14" s="19" t="n"/>
      <c r="D14" s="19" t="n"/>
      <c r="E14" s="20" t="n"/>
      <c r="F14" s="20" t="n"/>
      <c r="G14" s="20" t="n"/>
      <c r="H14" s="21">
        <f>IF(A14="","",SUMIFS('입출고 기록'!$F:$F,'입출고 기록'!$D:$D,A14,'입출고 기록'!$C:$C,"입고"))</f>
        <v/>
      </c>
      <c r="I14" s="21">
        <f>IF(A14="","",SUMIFS('입출고 기록'!$F:$F,'입출고 기록'!$D:$D,A14,'입출고 기록'!$C:$C,"출고"))</f>
        <v/>
      </c>
      <c r="J14" s="22">
        <f>IF(A14="","",N(E14)+H14-I14)</f>
        <v/>
      </c>
      <c r="K14" s="21">
        <f>IF(A14="","",J14*N(G14))</f>
        <v/>
      </c>
      <c r="L14" s="10">
        <f>IF(A14="","",IF(J14&lt;0,"재고 오류",IF(J14&lt;=N(F14),"발주 필요","정상")))</f>
        <v/>
      </c>
    </row>
    <row r="15">
      <c r="A15" s="19" t="n"/>
      <c r="B15" s="19" t="n"/>
      <c r="C15" s="19" t="n"/>
      <c r="D15" s="19" t="n"/>
      <c r="E15" s="20" t="n"/>
      <c r="F15" s="20" t="n"/>
      <c r="G15" s="20" t="n"/>
      <c r="H15" s="21">
        <f>IF(A15="","",SUMIFS('입출고 기록'!$F:$F,'입출고 기록'!$D:$D,A15,'입출고 기록'!$C:$C,"입고"))</f>
        <v/>
      </c>
      <c r="I15" s="21">
        <f>IF(A15="","",SUMIFS('입출고 기록'!$F:$F,'입출고 기록'!$D:$D,A15,'입출고 기록'!$C:$C,"출고"))</f>
        <v/>
      </c>
      <c r="J15" s="22">
        <f>IF(A15="","",N(E15)+H15-I15)</f>
        <v/>
      </c>
      <c r="K15" s="21">
        <f>IF(A15="","",J15*N(G15))</f>
        <v/>
      </c>
      <c r="L15" s="10">
        <f>IF(A15="","",IF(J15&lt;0,"재고 오류",IF(J15&lt;=N(F15),"발주 필요","정상")))</f>
        <v/>
      </c>
    </row>
    <row r="16">
      <c r="A16" s="19" t="n"/>
      <c r="B16" s="19" t="n"/>
      <c r="C16" s="19" t="n"/>
      <c r="D16" s="19" t="n"/>
      <c r="E16" s="20" t="n"/>
      <c r="F16" s="20" t="n"/>
      <c r="G16" s="20" t="n"/>
      <c r="H16" s="21">
        <f>IF(A16="","",SUMIFS('입출고 기록'!$F:$F,'입출고 기록'!$D:$D,A16,'입출고 기록'!$C:$C,"입고"))</f>
        <v/>
      </c>
      <c r="I16" s="21">
        <f>IF(A16="","",SUMIFS('입출고 기록'!$F:$F,'입출고 기록'!$D:$D,A16,'입출고 기록'!$C:$C,"출고"))</f>
        <v/>
      </c>
      <c r="J16" s="22">
        <f>IF(A16="","",N(E16)+H16-I16)</f>
        <v/>
      </c>
      <c r="K16" s="21">
        <f>IF(A16="","",J16*N(G16))</f>
        <v/>
      </c>
      <c r="L16" s="10">
        <f>IF(A16="","",IF(J16&lt;0,"재고 오류",IF(J16&lt;=N(F16),"발주 필요","정상")))</f>
        <v/>
      </c>
    </row>
    <row r="17">
      <c r="A17" s="19" t="n"/>
      <c r="B17" s="19" t="n"/>
      <c r="C17" s="19" t="n"/>
      <c r="D17" s="19" t="n"/>
      <c r="E17" s="20" t="n"/>
      <c r="F17" s="20" t="n"/>
      <c r="G17" s="20" t="n"/>
      <c r="H17" s="21">
        <f>IF(A17="","",SUMIFS('입출고 기록'!$F:$F,'입출고 기록'!$D:$D,A17,'입출고 기록'!$C:$C,"입고"))</f>
        <v/>
      </c>
      <c r="I17" s="21">
        <f>IF(A17="","",SUMIFS('입출고 기록'!$F:$F,'입출고 기록'!$D:$D,A17,'입출고 기록'!$C:$C,"출고"))</f>
        <v/>
      </c>
      <c r="J17" s="22">
        <f>IF(A17="","",N(E17)+H17-I17)</f>
        <v/>
      </c>
      <c r="K17" s="21">
        <f>IF(A17="","",J17*N(G17))</f>
        <v/>
      </c>
      <c r="L17" s="10">
        <f>IF(A17="","",IF(J17&lt;0,"재고 오류",IF(J17&lt;=N(F17),"발주 필요","정상")))</f>
        <v/>
      </c>
    </row>
    <row r="18">
      <c r="A18" s="19" t="n"/>
      <c r="B18" s="19" t="n"/>
      <c r="C18" s="19" t="n"/>
      <c r="D18" s="19" t="n"/>
      <c r="E18" s="20" t="n"/>
      <c r="F18" s="20" t="n"/>
      <c r="G18" s="20" t="n"/>
      <c r="H18" s="21">
        <f>IF(A18="","",SUMIFS('입출고 기록'!$F:$F,'입출고 기록'!$D:$D,A18,'입출고 기록'!$C:$C,"입고"))</f>
        <v/>
      </c>
      <c r="I18" s="21">
        <f>IF(A18="","",SUMIFS('입출고 기록'!$F:$F,'입출고 기록'!$D:$D,A18,'입출고 기록'!$C:$C,"출고"))</f>
        <v/>
      </c>
      <c r="J18" s="22">
        <f>IF(A18="","",N(E18)+H18-I18)</f>
        <v/>
      </c>
      <c r="K18" s="21">
        <f>IF(A18="","",J18*N(G18))</f>
        <v/>
      </c>
      <c r="L18" s="10">
        <f>IF(A18="","",IF(J18&lt;0,"재고 오류",IF(J18&lt;=N(F18),"발주 필요","정상")))</f>
        <v/>
      </c>
    </row>
    <row r="19">
      <c r="A19" s="19" t="n"/>
      <c r="B19" s="19" t="n"/>
      <c r="C19" s="19" t="n"/>
      <c r="D19" s="19" t="n"/>
      <c r="E19" s="20" t="n"/>
      <c r="F19" s="20" t="n"/>
      <c r="G19" s="20" t="n"/>
      <c r="H19" s="21">
        <f>IF(A19="","",SUMIFS('입출고 기록'!$F:$F,'입출고 기록'!$D:$D,A19,'입출고 기록'!$C:$C,"입고"))</f>
        <v/>
      </c>
      <c r="I19" s="21">
        <f>IF(A19="","",SUMIFS('입출고 기록'!$F:$F,'입출고 기록'!$D:$D,A19,'입출고 기록'!$C:$C,"출고"))</f>
        <v/>
      </c>
      <c r="J19" s="22">
        <f>IF(A19="","",N(E19)+H19-I19)</f>
        <v/>
      </c>
      <c r="K19" s="21">
        <f>IF(A19="","",J19*N(G19))</f>
        <v/>
      </c>
      <c r="L19" s="10">
        <f>IF(A19="","",IF(J19&lt;0,"재고 오류",IF(J19&lt;=N(F19),"발주 필요","정상")))</f>
        <v/>
      </c>
    </row>
    <row r="20">
      <c r="A20" s="19" t="n"/>
      <c r="B20" s="19" t="n"/>
      <c r="C20" s="19" t="n"/>
      <c r="D20" s="19" t="n"/>
      <c r="E20" s="20" t="n"/>
      <c r="F20" s="20" t="n"/>
      <c r="G20" s="20" t="n"/>
      <c r="H20" s="21">
        <f>IF(A20="","",SUMIFS('입출고 기록'!$F:$F,'입출고 기록'!$D:$D,A20,'입출고 기록'!$C:$C,"입고"))</f>
        <v/>
      </c>
      <c r="I20" s="21">
        <f>IF(A20="","",SUMIFS('입출고 기록'!$F:$F,'입출고 기록'!$D:$D,A20,'입출고 기록'!$C:$C,"출고"))</f>
        <v/>
      </c>
      <c r="J20" s="22">
        <f>IF(A20="","",N(E20)+H20-I20)</f>
        <v/>
      </c>
      <c r="K20" s="21">
        <f>IF(A20="","",J20*N(G20))</f>
        <v/>
      </c>
      <c r="L20" s="10">
        <f>IF(A20="","",IF(J20&lt;0,"재고 오류",IF(J20&lt;=N(F20),"발주 필요","정상")))</f>
        <v/>
      </c>
    </row>
    <row r="21">
      <c r="A21" s="19" t="n"/>
      <c r="B21" s="19" t="n"/>
      <c r="C21" s="19" t="n"/>
      <c r="D21" s="19" t="n"/>
      <c r="E21" s="20" t="n"/>
      <c r="F21" s="20" t="n"/>
      <c r="G21" s="20" t="n"/>
      <c r="H21" s="21">
        <f>IF(A21="","",SUMIFS('입출고 기록'!$F:$F,'입출고 기록'!$D:$D,A21,'입출고 기록'!$C:$C,"입고"))</f>
        <v/>
      </c>
      <c r="I21" s="21">
        <f>IF(A21="","",SUMIFS('입출고 기록'!$F:$F,'입출고 기록'!$D:$D,A21,'입출고 기록'!$C:$C,"출고"))</f>
        <v/>
      </c>
      <c r="J21" s="22">
        <f>IF(A21="","",N(E21)+H21-I21)</f>
        <v/>
      </c>
      <c r="K21" s="21">
        <f>IF(A21="","",J21*N(G21))</f>
        <v/>
      </c>
      <c r="L21" s="10">
        <f>IF(A21="","",IF(J21&lt;0,"재고 오류",IF(J21&lt;=N(F21),"발주 필요","정상")))</f>
        <v/>
      </c>
    </row>
    <row r="22">
      <c r="A22" s="19" t="n"/>
      <c r="B22" s="19" t="n"/>
      <c r="C22" s="19" t="n"/>
      <c r="D22" s="19" t="n"/>
      <c r="E22" s="20" t="n"/>
      <c r="F22" s="20" t="n"/>
      <c r="G22" s="20" t="n"/>
      <c r="H22" s="21">
        <f>IF(A22="","",SUMIFS('입출고 기록'!$F:$F,'입출고 기록'!$D:$D,A22,'입출고 기록'!$C:$C,"입고"))</f>
        <v/>
      </c>
      <c r="I22" s="21">
        <f>IF(A22="","",SUMIFS('입출고 기록'!$F:$F,'입출고 기록'!$D:$D,A22,'입출고 기록'!$C:$C,"출고"))</f>
        <v/>
      </c>
      <c r="J22" s="22">
        <f>IF(A22="","",N(E22)+H22-I22)</f>
        <v/>
      </c>
      <c r="K22" s="21">
        <f>IF(A22="","",J22*N(G22))</f>
        <v/>
      </c>
      <c r="L22" s="10">
        <f>IF(A22="","",IF(J22&lt;0,"재고 오류",IF(J22&lt;=N(F22),"발주 필요","정상")))</f>
        <v/>
      </c>
    </row>
    <row r="23">
      <c r="A23" s="19" t="n"/>
      <c r="B23" s="19" t="n"/>
      <c r="C23" s="19" t="n"/>
      <c r="D23" s="19" t="n"/>
      <c r="E23" s="20" t="n"/>
      <c r="F23" s="20" t="n"/>
      <c r="G23" s="20" t="n"/>
      <c r="H23" s="21">
        <f>IF(A23="","",SUMIFS('입출고 기록'!$F:$F,'입출고 기록'!$D:$D,A23,'입출고 기록'!$C:$C,"입고"))</f>
        <v/>
      </c>
      <c r="I23" s="21">
        <f>IF(A23="","",SUMIFS('입출고 기록'!$F:$F,'입출고 기록'!$D:$D,A23,'입출고 기록'!$C:$C,"출고"))</f>
        <v/>
      </c>
      <c r="J23" s="22">
        <f>IF(A23="","",N(E23)+H23-I23)</f>
        <v/>
      </c>
      <c r="K23" s="21">
        <f>IF(A23="","",J23*N(G23))</f>
        <v/>
      </c>
      <c r="L23" s="10">
        <f>IF(A23="","",IF(J23&lt;0,"재고 오류",IF(J23&lt;=N(F23),"발주 필요","정상")))</f>
        <v/>
      </c>
    </row>
    <row r="24">
      <c r="A24" s="19" t="n"/>
      <c r="B24" s="19" t="n"/>
      <c r="C24" s="19" t="n"/>
      <c r="D24" s="19" t="n"/>
      <c r="E24" s="20" t="n"/>
      <c r="F24" s="20" t="n"/>
      <c r="G24" s="20" t="n"/>
      <c r="H24" s="21">
        <f>IF(A24="","",SUMIFS('입출고 기록'!$F:$F,'입출고 기록'!$D:$D,A24,'입출고 기록'!$C:$C,"입고"))</f>
        <v/>
      </c>
      <c r="I24" s="21">
        <f>IF(A24="","",SUMIFS('입출고 기록'!$F:$F,'입출고 기록'!$D:$D,A24,'입출고 기록'!$C:$C,"출고"))</f>
        <v/>
      </c>
      <c r="J24" s="22">
        <f>IF(A24="","",N(E24)+H24-I24)</f>
        <v/>
      </c>
      <c r="K24" s="21">
        <f>IF(A24="","",J24*N(G24))</f>
        <v/>
      </c>
      <c r="L24" s="10">
        <f>IF(A24="","",IF(J24&lt;0,"재고 오류",IF(J24&lt;=N(F24),"발주 필요","정상")))</f>
        <v/>
      </c>
    </row>
    <row r="25">
      <c r="A25" s="19" t="n"/>
      <c r="B25" s="19" t="n"/>
      <c r="C25" s="19" t="n"/>
      <c r="D25" s="19" t="n"/>
      <c r="E25" s="20" t="n"/>
      <c r="F25" s="20" t="n"/>
      <c r="G25" s="20" t="n"/>
      <c r="H25" s="21">
        <f>IF(A25="","",SUMIFS('입출고 기록'!$F:$F,'입출고 기록'!$D:$D,A25,'입출고 기록'!$C:$C,"입고"))</f>
        <v/>
      </c>
      <c r="I25" s="21">
        <f>IF(A25="","",SUMIFS('입출고 기록'!$F:$F,'입출고 기록'!$D:$D,A25,'입출고 기록'!$C:$C,"출고"))</f>
        <v/>
      </c>
      <c r="J25" s="22">
        <f>IF(A25="","",N(E25)+H25-I25)</f>
        <v/>
      </c>
      <c r="K25" s="21">
        <f>IF(A25="","",J25*N(G25))</f>
        <v/>
      </c>
      <c r="L25" s="10">
        <f>IF(A25="","",IF(J25&lt;0,"재고 오류",IF(J25&lt;=N(F25),"발주 필요","정상")))</f>
        <v/>
      </c>
    </row>
    <row r="26">
      <c r="A26" s="19" t="n"/>
      <c r="B26" s="19" t="n"/>
      <c r="C26" s="19" t="n"/>
      <c r="D26" s="19" t="n"/>
      <c r="E26" s="20" t="n"/>
      <c r="F26" s="20" t="n"/>
      <c r="G26" s="20" t="n"/>
      <c r="H26" s="21">
        <f>IF(A26="","",SUMIFS('입출고 기록'!$F:$F,'입출고 기록'!$D:$D,A26,'입출고 기록'!$C:$C,"입고"))</f>
        <v/>
      </c>
      <c r="I26" s="21">
        <f>IF(A26="","",SUMIFS('입출고 기록'!$F:$F,'입출고 기록'!$D:$D,A26,'입출고 기록'!$C:$C,"출고"))</f>
        <v/>
      </c>
      <c r="J26" s="22">
        <f>IF(A26="","",N(E26)+H26-I26)</f>
        <v/>
      </c>
      <c r="K26" s="21">
        <f>IF(A26="","",J26*N(G26))</f>
        <v/>
      </c>
      <c r="L26" s="10">
        <f>IF(A26="","",IF(J26&lt;0,"재고 오류",IF(J26&lt;=N(F26),"발주 필요","정상")))</f>
        <v/>
      </c>
    </row>
    <row r="27">
      <c r="A27" s="19" t="n"/>
      <c r="B27" s="19" t="n"/>
      <c r="C27" s="19" t="n"/>
      <c r="D27" s="19" t="n"/>
      <c r="E27" s="20" t="n"/>
      <c r="F27" s="20" t="n"/>
      <c r="G27" s="20" t="n"/>
      <c r="H27" s="21">
        <f>IF(A27="","",SUMIFS('입출고 기록'!$F:$F,'입출고 기록'!$D:$D,A27,'입출고 기록'!$C:$C,"입고"))</f>
        <v/>
      </c>
      <c r="I27" s="21">
        <f>IF(A27="","",SUMIFS('입출고 기록'!$F:$F,'입출고 기록'!$D:$D,A27,'입출고 기록'!$C:$C,"출고"))</f>
        <v/>
      </c>
      <c r="J27" s="22">
        <f>IF(A27="","",N(E27)+H27-I27)</f>
        <v/>
      </c>
      <c r="K27" s="21">
        <f>IF(A27="","",J27*N(G27))</f>
        <v/>
      </c>
      <c r="L27" s="10">
        <f>IF(A27="","",IF(J27&lt;0,"재고 오류",IF(J27&lt;=N(F27),"발주 필요","정상")))</f>
        <v/>
      </c>
    </row>
    <row r="28">
      <c r="A28" s="19" t="n"/>
      <c r="B28" s="19" t="n"/>
      <c r="C28" s="19" t="n"/>
      <c r="D28" s="19" t="n"/>
      <c r="E28" s="20" t="n"/>
      <c r="F28" s="20" t="n"/>
      <c r="G28" s="20" t="n"/>
      <c r="H28" s="21">
        <f>IF(A28="","",SUMIFS('입출고 기록'!$F:$F,'입출고 기록'!$D:$D,A28,'입출고 기록'!$C:$C,"입고"))</f>
        <v/>
      </c>
      <c r="I28" s="21">
        <f>IF(A28="","",SUMIFS('입출고 기록'!$F:$F,'입출고 기록'!$D:$D,A28,'입출고 기록'!$C:$C,"출고"))</f>
        <v/>
      </c>
      <c r="J28" s="22">
        <f>IF(A28="","",N(E28)+H28-I28)</f>
        <v/>
      </c>
      <c r="K28" s="21">
        <f>IF(A28="","",J28*N(G28))</f>
        <v/>
      </c>
      <c r="L28" s="10">
        <f>IF(A28="","",IF(J28&lt;0,"재고 오류",IF(J28&lt;=N(F28),"발주 필요","정상")))</f>
        <v/>
      </c>
    </row>
    <row r="29">
      <c r="A29" s="19" t="n"/>
      <c r="B29" s="19" t="n"/>
      <c r="C29" s="19" t="n"/>
      <c r="D29" s="19" t="n"/>
      <c r="E29" s="20" t="n"/>
      <c r="F29" s="20" t="n"/>
      <c r="G29" s="20" t="n"/>
      <c r="H29" s="21">
        <f>IF(A29="","",SUMIFS('입출고 기록'!$F:$F,'입출고 기록'!$D:$D,A29,'입출고 기록'!$C:$C,"입고"))</f>
        <v/>
      </c>
      <c r="I29" s="21">
        <f>IF(A29="","",SUMIFS('입출고 기록'!$F:$F,'입출고 기록'!$D:$D,A29,'입출고 기록'!$C:$C,"출고"))</f>
        <v/>
      </c>
      <c r="J29" s="22">
        <f>IF(A29="","",N(E29)+H29-I29)</f>
        <v/>
      </c>
      <c r="K29" s="21">
        <f>IF(A29="","",J29*N(G29))</f>
        <v/>
      </c>
      <c r="L29" s="10">
        <f>IF(A29="","",IF(J29&lt;0,"재고 오류",IF(J29&lt;=N(F29),"발주 필요","정상")))</f>
        <v/>
      </c>
    </row>
    <row r="30">
      <c r="A30" s="19" t="n"/>
      <c r="B30" s="19" t="n"/>
      <c r="C30" s="19" t="n"/>
      <c r="D30" s="19" t="n"/>
      <c r="E30" s="20" t="n"/>
      <c r="F30" s="20" t="n"/>
      <c r="G30" s="20" t="n"/>
      <c r="H30" s="21">
        <f>IF(A30="","",SUMIFS('입출고 기록'!$F:$F,'입출고 기록'!$D:$D,A30,'입출고 기록'!$C:$C,"입고"))</f>
        <v/>
      </c>
      <c r="I30" s="21">
        <f>IF(A30="","",SUMIFS('입출고 기록'!$F:$F,'입출고 기록'!$D:$D,A30,'입출고 기록'!$C:$C,"출고"))</f>
        <v/>
      </c>
      <c r="J30" s="22">
        <f>IF(A30="","",N(E30)+H30-I30)</f>
        <v/>
      </c>
      <c r="K30" s="21">
        <f>IF(A30="","",J30*N(G30))</f>
        <v/>
      </c>
      <c r="L30" s="10">
        <f>IF(A30="","",IF(J30&lt;0,"재고 오류",IF(J30&lt;=N(F30),"발주 필요","정상")))</f>
        <v/>
      </c>
    </row>
    <row r="31">
      <c r="A31" s="19" t="n"/>
      <c r="B31" s="19" t="n"/>
      <c r="C31" s="19" t="n"/>
      <c r="D31" s="19" t="n"/>
      <c r="E31" s="20" t="n"/>
      <c r="F31" s="20" t="n"/>
      <c r="G31" s="20" t="n"/>
      <c r="H31" s="21">
        <f>IF(A31="","",SUMIFS('입출고 기록'!$F:$F,'입출고 기록'!$D:$D,A31,'입출고 기록'!$C:$C,"입고"))</f>
        <v/>
      </c>
      <c r="I31" s="21">
        <f>IF(A31="","",SUMIFS('입출고 기록'!$F:$F,'입출고 기록'!$D:$D,A31,'입출고 기록'!$C:$C,"출고"))</f>
        <v/>
      </c>
      <c r="J31" s="22">
        <f>IF(A31="","",N(E31)+H31-I31)</f>
        <v/>
      </c>
      <c r="K31" s="21">
        <f>IF(A31="","",J31*N(G31))</f>
        <v/>
      </c>
      <c r="L31" s="10">
        <f>IF(A31="","",IF(J31&lt;0,"재고 오류",IF(J31&lt;=N(F31),"발주 필요","정상")))</f>
        <v/>
      </c>
    </row>
    <row r="32">
      <c r="A32" s="19" t="n"/>
      <c r="B32" s="19" t="n"/>
      <c r="C32" s="19" t="n"/>
      <c r="D32" s="19" t="n"/>
      <c r="E32" s="20" t="n"/>
      <c r="F32" s="20" t="n"/>
      <c r="G32" s="20" t="n"/>
      <c r="H32" s="21">
        <f>IF(A32="","",SUMIFS('입출고 기록'!$F:$F,'입출고 기록'!$D:$D,A32,'입출고 기록'!$C:$C,"입고"))</f>
        <v/>
      </c>
      <c r="I32" s="21">
        <f>IF(A32="","",SUMIFS('입출고 기록'!$F:$F,'입출고 기록'!$D:$D,A32,'입출고 기록'!$C:$C,"출고"))</f>
        <v/>
      </c>
      <c r="J32" s="22">
        <f>IF(A32="","",N(E32)+H32-I32)</f>
        <v/>
      </c>
      <c r="K32" s="21">
        <f>IF(A32="","",J32*N(G32))</f>
        <v/>
      </c>
      <c r="L32" s="10">
        <f>IF(A32="","",IF(J32&lt;0,"재고 오류",IF(J32&lt;=N(F32),"발주 필요","정상")))</f>
        <v/>
      </c>
    </row>
    <row r="33">
      <c r="A33" s="19" t="n"/>
      <c r="B33" s="19" t="n"/>
      <c r="C33" s="19" t="n"/>
      <c r="D33" s="19" t="n"/>
      <c r="E33" s="20" t="n"/>
      <c r="F33" s="20" t="n"/>
      <c r="G33" s="20" t="n"/>
      <c r="H33" s="21">
        <f>IF(A33="","",SUMIFS('입출고 기록'!$F:$F,'입출고 기록'!$D:$D,A33,'입출고 기록'!$C:$C,"입고"))</f>
        <v/>
      </c>
      <c r="I33" s="21">
        <f>IF(A33="","",SUMIFS('입출고 기록'!$F:$F,'입출고 기록'!$D:$D,A33,'입출고 기록'!$C:$C,"출고"))</f>
        <v/>
      </c>
      <c r="J33" s="22">
        <f>IF(A33="","",N(E33)+H33-I33)</f>
        <v/>
      </c>
      <c r="K33" s="21">
        <f>IF(A33="","",J33*N(G33))</f>
        <v/>
      </c>
      <c r="L33" s="10">
        <f>IF(A33="","",IF(J33&lt;0,"재고 오류",IF(J33&lt;=N(F33),"발주 필요","정상")))</f>
        <v/>
      </c>
    </row>
    <row r="34">
      <c r="A34" s="19" t="n"/>
      <c r="B34" s="19" t="n"/>
      <c r="C34" s="19" t="n"/>
      <c r="D34" s="19" t="n"/>
      <c r="E34" s="20" t="n"/>
      <c r="F34" s="20" t="n"/>
      <c r="G34" s="20" t="n"/>
      <c r="H34" s="21">
        <f>IF(A34="","",SUMIFS('입출고 기록'!$F:$F,'입출고 기록'!$D:$D,A34,'입출고 기록'!$C:$C,"입고"))</f>
        <v/>
      </c>
      <c r="I34" s="21">
        <f>IF(A34="","",SUMIFS('입출고 기록'!$F:$F,'입출고 기록'!$D:$D,A34,'입출고 기록'!$C:$C,"출고"))</f>
        <v/>
      </c>
      <c r="J34" s="22">
        <f>IF(A34="","",N(E34)+H34-I34)</f>
        <v/>
      </c>
      <c r="K34" s="21">
        <f>IF(A34="","",J34*N(G34))</f>
        <v/>
      </c>
      <c r="L34" s="10">
        <f>IF(A34="","",IF(J34&lt;0,"재고 오류",IF(J34&lt;=N(F34),"발주 필요","정상")))</f>
        <v/>
      </c>
    </row>
    <row r="35">
      <c r="A35" s="19" t="n"/>
      <c r="B35" s="19" t="n"/>
      <c r="C35" s="19" t="n"/>
      <c r="D35" s="19" t="n"/>
      <c r="E35" s="20" t="n"/>
      <c r="F35" s="20" t="n"/>
      <c r="G35" s="20" t="n"/>
      <c r="H35" s="21">
        <f>IF(A35="","",SUMIFS('입출고 기록'!$F:$F,'입출고 기록'!$D:$D,A35,'입출고 기록'!$C:$C,"입고"))</f>
        <v/>
      </c>
      <c r="I35" s="21">
        <f>IF(A35="","",SUMIFS('입출고 기록'!$F:$F,'입출고 기록'!$D:$D,A35,'입출고 기록'!$C:$C,"출고"))</f>
        <v/>
      </c>
      <c r="J35" s="22">
        <f>IF(A35="","",N(E35)+H35-I35)</f>
        <v/>
      </c>
      <c r="K35" s="21">
        <f>IF(A35="","",J35*N(G35))</f>
        <v/>
      </c>
      <c r="L35" s="10">
        <f>IF(A35="","",IF(J35&lt;0,"재고 오류",IF(J35&lt;=N(F35),"발주 필요","정상")))</f>
        <v/>
      </c>
    </row>
    <row r="36">
      <c r="A36" s="19" t="n"/>
      <c r="B36" s="19" t="n"/>
      <c r="C36" s="19" t="n"/>
      <c r="D36" s="19" t="n"/>
      <c r="E36" s="20" t="n"/>
      <c r="F36" s="20" t="n"/>
      <c r="G36" s="20" t="n"/>
      <c r="H36" s="21">
        <f>IF(A36="","",SUMIFS('입출고 기록'!$F:$F,'입출고 기록'!$D:$D,A36,'입출고 기록'!$C:$C,"입고"))</f>
        <v/>
      </c>
      <c r="I36" s="21">
        <f>IF(A36="","",SUMIFS('입출고 기록'!$F:$F,'입출고 기록'!$D:$D,A36,'입출고 기록'!$C:$C,"출고"))</f>
        <v/>
      </c>
      <c r="J36" s="22">
        <f>IF(A36="","",N(E36)+H36-I36)</f>
        <v/>
      </c>
      <c r="K36" s="21">
        <f>IF(A36="","",J36*N(G36))</f>
        <v/>
      </c>
      <c r="L36" s="10">
        <f>IF(A36="","",IF(J36&lt;0,"재고 오류",IF(J36&lt;=N(F36),"발주 필요","정상")))</f>
        <v/>
      </c>
    </row>
    <row r="37">
      <c r="A37" s="19" t="n"/>
      <c r="B37" s="19" t="n"/>
      <c r="C37" s="19" t="n"/>
      <c r="D37" s="19" t="n"/>
      <c r="E37" s="20" t="n"/>
      <c r="F37" s="20" t="n"/>
      <c r="G37" s="20" t="n"/>
      <c r="H37" s="21">
        <f>IF(A37="","",SUMIFS('입출고 기록'!$F:$F,'입출고 기록'!$D:$D,A37,'입출고 기록'!$C:$C,"입고"))</f>
        <v/>
      </c>
      <c r="I37" s="21">
        <f>IF(A37="","",SUMIFS('입출고 기록'!$F:$F,'입출고 기록'!$D:$D,A37,'입출고 기록'!$C:$C,"출고"))</f>
        <v/>
      </c>
      <c r="J37" s="22">
        <f>IF(A37="","",N(E37)+H37-I37)</f>
        <v/>
      </c>
      <c r="K37" s="21">
        <f>IF(A37="","",J37*N(G37))</f>
        <v/>
      </c>
      <c r="L37" s="10">
        <f>IF(A37="","",IF(J37&lt;0,"재고 오류",IF(J37&lt;=N(F37),"발주 필요","정상")))</f>
        <v/>
      </c>
    </row>
    <row r="38">
      <c r="A38" s="19" t="n"/>
      <c r="B38" s="19" t="n"/>
      <c r="C38" s="19" t="n"/>
      <c r="D38" s="19" t="n"/>
      <c r="E38" s="20" t="n"/>
      <c r="F38" s="20" t="n"/>
      <c r="G38" s="20" t="n"/>
      <c r="H38" s="21">
        <f>IF(A38="","",SUMIFS('입출고 기록'!$F:$F,'입출고 기록'!$D:$D,A38,'입출고 기록'!$C:$C,"입고"))</f>
        <v/>
      </c>
      <c r="I38" s="21">
        <f>IF(A38="","",SUMIFS('입출고 기록'!$F:$F,'입출고 기록'!$D:$D,A38,'입출고 기록'!$C:$C,"출고"))</f>
        <v/>
      </c>
      <c r="J38" s="22">
        <f>IF(A38="","",N(E38)+H38-I38)</f>
        <v/>
      </c>
      <c r="K38" s="21">
        <f>IF(A38="","",J38*N(G38))</f>
        <v/>
      </c>
      <c r="L38" s="10">
        <f>IF(A38="","",IF(J38&lt;0,"재고 오류",IF(J38&lt;=N(F38),"발주 필요","정상")))</f>
        <v/>
      </c>
    </row>
    <row r="39">
      <c r="A39" s="19" t="n"/>
      <c r="B39" s="19" t="n"/>
      <c r="C39" s="19" t="n"/>
      <c r="D39" s="19" t="n"/>
      <c r="E39" s="20" t="n"/>
      <c r="F39" s="20" t="n"/>
      <c r="G39" s="20" t="n"/>
      <c r="H39" s="21">
        <f>IF(A39="","",SUMIFS('입출고 기록'!$F:$F,'입출고 기록'!$D:$D,A39,'입출고 기록'!$C:$C,"입고"))</f>
        <v/>
      </c>
      <c r="I39" s="21">
        <f>IF(A39="","",SUMIFS('입출고 기록'!$F:$F,'입출고 기록'!$D:$D,A39,'입출고 기록'!$C:$C,"출고"))</f>
        <v/>
      </c>
      <c r="J39" s="22">
        <f>IF(A39="","",N(E39)+H39-I39)</f>
        <v/>
      </c>
      <c r="K39" s="21">
        <f>IF(A39="","",J39*N(G39))</f>
        <v/>
      </c>
      <c r="L39" s="10">
        <f>IF(A39="","",IF(J39&lt;0,"재고 오류",IF(J39&lt;=N(F39),"발주 필요","정상")))</f>
        <v/>
      </c>
    </row>
    <row r="40">
      <c r="A40" s="19" t="n"/>
      <c r="B40" s="19" t="n"/>
      <c r="C40" s="19" t="n"/>
      <c r="D40" s="19" t="n"/>
      <c r="E40" s="20" t="n"/>
      <c r="F40" s="20" t="n"/>
      <c r="G40" s="20" t="n"/>
      <c r="H40" s="21">
        <f>IF(A40="","",SUMIFS('입출고 기록'!$F:$F,'입출고 기록'!$D:$D,A40,'입출고 기록'!$C:$C,"입고"))</f>
        <v/>
      </c>
      <c r="I40" s="21">
        <f>IF(A40="","",SUMIFS('입출고 기록'!$F:$F,'입출고 기록'!$D:$D,A40,'입출고 기록'!$C:$C,"출고"))</f>
        <v/>
      </c>
      <c r="J40" s="22">
        <f>IF(A40="","",N(E40)+H40-I40)</f>
        <v/>
      </c>
      <c r="K40" s="21">
        <f>IF(A40="","",J40*N(G40))</f>
        <v/>
      </c>
      <c r="L40" s="10">
        <f>IF(A40="","",IF(J40&lt;0,"재고 오류",IF(J40&lt;=N(F40),"발주 필요","정상")))</f>
        <v/>
      </c>
    </row>
    <row r="41">
      <c r="A41" s="19" t="n"/>
      <c r="B41" s="19" t="n"/>
      <c r="C41" s="19" t="n"/>
      <c r="D41" s="19" t="n"/>
      <c r="E41" s="20" t="n"/>
      <c r="F41" s="20" t="n"/>
      <c r="G41" s="20" t="n"/>
      <c r="H41" s="21">
        <f>IF(A41="","",SUMIFS('입출고 기록'!$F:$F,'입출고 기록'!$D:$D,A41,'입출고 기록'!$C:$C,"입고"))</f>
        <v/>
      </c>
      <c r="I41" s="21">
        <f>IF(A41="","",SUMIFS('입출고 기록'!$F:$F,'입출고 기록'!$D:$D,A41,'입출고 기록'!$C:$C,"출고"))</f>
        <v/>
      </c>
      <c r="J41" s="22">
        <f>IF(A41="","",N(E41)+H41-I41)</f>
        <v/>
      </c>
      <c r="K41" s="21">
        <f>IF(A41="","",J41*N(G41))</f>
        <v/>
      </c>
      <c r="L41" s="10">
        <f>IF(A41="","",IF(J41&lt;0,"재고 오류",IF(J41&lt;=N(F41),"발주 필요","정상")))</f>
        <v/>
      </c>
    </row>
    <row r="42">
      <c r="A42" s="19" t="n"/>
      <c r="B42" s="19" t="n"/>
      <c r="C42" s="19" t="n"/>
      <c r="D42" s="19" t="n"/>
      <c r="E42" s="20" t="n"/>
      <c r="F42" s="20" t="n"/>
      <c r="G42" s="20" t="n"/>
      <c r="H42" s="21">
        <f>IF(A42="","",SUMIFS('입출고 기록'!$F:$F,'입출고 기록'!$D:$D,A42,'입출고 기록'!$C:$C,"입고"))</f>
        <v/>
      </c>
      <c r="I42" s="21">
        <f>IF(A42="","",SUMIFS('입출고 기록'!$F:$F,'입출고 기록'!$D:$D,A42,'입출고 기록'!$C:$C,"출고"))</f>
        <v/>
      </c>
      <c r="J42" s="22">
        <f>IF(A42="","",N(E42)+H42-I42)</f>
        <v/>
      </c>
      <c r="K42" s="21">
        <f>IF(A42="","",J42*N(G42))</f>
        <v/>
      </c>
      <c r="L42" s="10">
        <f>IF(A42="","",IF(J42&lt;0,"재고 오류",IF(J42&lt;=N(F42),"발주 필요","정상")))</f>
        <v/>
      </c>
    </row>
    <row r="43">
      <c r="A43" s="19" t="n"/>
      <c r="B43" s="19" t="n"/>
      <c r="C43" s="19" t="n"/>
      <c r="D43" s="19" t="n"/>
      <c r="E43" s="20" t="n"/>
      <c r="F43" s="20" t="n"/>
      <c r="G43" s="20" t="n"/>
      <c r="H43" s="21">
        <f>IF(A43="","",SUMIFS('입출고 기록'!$F:$F,'입출고 기록'!$D:$D,A43,'입출고 기록'!$C:$C,"입고"))</f>
        <v/>
      </c>
      <c r="I43" s="21">
        <f>IF(A43="","",SUMIFS('입출고 기록'!$F:$F,'입출고 기록'!$D:$D,A43,'입출고 기록'!$C:$C,"출고"))</f>
        <v/>
      </c>
      <c r="J43" s="22">
        <f>IF(A43="","",N(E43)+H43-I43)</f>
        <v/>
      </c>
      <c r="K43" s="21">
        <f>IF(A43="","",J43*N(G43))</f>
        <v/>
      </c>
      <c r="L43" s="10">
        <f>IF(A43="","",IF(J43&lt;0,"재고 오류",IF(J43&lt;=N(F43),"발주 필요","정상")))</f>
        <v/>
      </c>
    </row>
    <row r="44">
      <c r="A44" s="19" t="n"/>
      <c r="B44" s="19" t="n"/>
      <c r="C44" s="19" t="n"/>
      <c r="D44" s="19" t="n"/>
      <c r="E44" s="20" t="n"/>
      <c r="F44" s="20" t="n"/>
      <c r="G44" s="20" t="n"/>
      <c r="H44" s="21">
        <f>IF(A44="","",SUMIFS('입출고 기록'!$F:$F,'입출고 기록'!$D:$D,A44,'입출고 기록'!$C:$C,"입고"))</f>
        <v/>
      </c>
      <c r="I44" s="21">
        <f>IF(A44="","",SUMIFS('입출고 기록'!$F:$F,'입출고 기록'!$D:$D,A44,'입출고 기록'!$C:$C,"출고"))</f>
        <v/>
      </c>
      <c r="J44" s="22">
        <f>IF(A44="","",N(E44)+H44-I44)</f>
        <v/>
      </c>
      <c r="K44" s="21">
        <f>IF(A44="","",J44*N(G44))</f>
        <v/>
      </c>
      <c r="L44" s="10">
        <f>IF(A44="","",IF(J44&lt;0,"재고 오류",IF(J44&lt;=N(F44),"발주 필요","정상")))</f>
        <v/>
      </c>
    </row>
    <row r="45">
      <c r="A45" s="19" t="n"/>
      <c r="B45" s="19" t="n"/>
      <c r="C45" s="19" t="n"/>
      <c r="D45" s="19" t="n"/>
      <c r="E45" s="20" t="n"/>
      <c r="F45" s="20" t="n"/>
      <c r="G45" s="20" t="n"/>
      <c r="H45" s="21">
        <f>IF(A45="","",SUMIFS('입출고 기록'!$F:$F,'입출고 기록'!$D:$D,A45,'입출고 기록'!$C:$C,"입고"))</f>
        <v/>
      </c>
      <c r="I45" s="21">
        <f>IF(A45="","",SUMIFS('입출고 기록'!$F:$F,'입출고 기록'!$D:$D,A45,'입출고 기록'!$C:$C,"출고"))</f>
        <v/>
      </c>
      <c r="J45" s="22">
        <f>IF(A45="","",N(E45)+H45-I45)</f>
        <v/>
      </c>
      <c r="K45" s="21">
        <f>IF(A45="","",J45*N(G45))</f>
        <v/>
      </c>
      <c r="L45" s="10">
        <f>IF(A45="","",IF(J45&lt;0,"재고 오류",IF(J45&lt;=N(F45),"발주 필요","정상")))</f>
        <v/>
      </c>
    </row>
    <row r="46">
      <c r="A46" s="19" t="n"/>
      <c r="B46" s="19" t="n"/>
      <c r="C46" s="19" t="n"/>
      <c r="D46" s="19" t="n"/>
      <c r="E46" s="20" t="n"/>
      <c r="F46" s="20" t="n"/>
      <c r="G46" s="20" t="n"/>
      <c r="H46" s="21">
        <f>IF(A46="","",SUMIFS('입출고 기록'!$F:$F,'입출고 기록'!$D:$D,A46,'입출고 기록'!$C:$C,"입고"))</f>
        <v/>
      </c>
      <c r="I46" s="21">
        <f>IF(A46="","",SUMIFS('입출고 기록'!$F:$F,'입출고 기록'!$D:$D,A46,'입출고 기록'!$C:$C,"출고"))</f>
        <v/>
      </c>
      <c r="J46" s="22">
        <f>IF(A46="","",N(E46)+H46-I46)</f>
        <v/>
      </c>
      <c r="K46" s="21">
        <f>IF(A46="","",J46*N(G46))</f>
        <v/>
      </c>
      <c r="L46" s="10">
        <f>IF(A46="","",IF(J46&lt;0,"재고 오류",IF(J46&lt;=N(F46),"발주 필요","정상")))</f>
        <v/>
      </c>
    </row>
    <row r="47">
      <c r="A47" s="19" t="n"/>
      <c r="B47" s="19" t="n"/>
      <c r="C47" s="19" t="n"/>
      <c r="D47" s="19" t="n"/>
      <c r="E47" s="20" t="n"/>
      <c r="F47" s="20" t="n"/>
      <c r="G47" s="20" t="n"/>
      <c r="H47" s="21">
        <f>IF(A47="","",SUMIFS('입출고 기록'!$F:$F,'입출고 기록'!$D:$D,A47,'입출고 기록'!$C:$C,"입고"))</f>
        <v/>
      </c>
      <c r="I47" s="21">
        <f>IF(A47="","",SUMIFS('입출고 기록'!$F:$F,'입출고 기록'!$D:$D,A47,'입출고 기록'!$C:$C,"출고"))</f>
        <v/>
      </c>
      <c r="J47" s="22">
        <f>IF(A47="","",N(E47)+H47-I47)</f>
        <v/>
      </c>
      <c r="K47" s="21">
        <f>IF(A47="","",J47*N(G47))</f>
        <v/>
      </c>
      <c r="L47" s="10">
        <f>IF(A47="","",IF(J47&lt;0,"재고 오류",IF(J47&lt;=N(F47),"발주 필요","정상")))</f>
        <v/>
      </c>
    </row>
    <row r="48">
      <c r="A48" s="19" t="n"/>
      <c r="B48" s="19" t="n"/>
      <c r="C48" s="19" t="n"/>
      <c r="D48" s="19" t="n"/>
      <c r="E48" s="20" t="n"/>
      <c r="F48" s="20" t="n"/>
      <c r="G48" s="20" t="n"/>
      <c r="H48" s="21">
        <f>IF(A48="","",SUMIFS('입출고 기록'!$F:$F,'입출고 기록'!$D:$D,A48,'입출고 기록'!$C:$C,"입고"))</f>
        <v/>
      </c>
      <c r="I48" s="21">
        <f>IF(A48="","",SUMIFS('입출고 기록'!$F:$F,'입출고 기록'!$D:$D,A48,'입출고 기록'!$C:$C,"출고"))</f>
        <v/>
      </c>
      <c r="J48" s="22">
        <f>IF(A48="","",N(E48)+H48-I48)</f>
        <v/>
      </c>
      <c r="K48" s="21">
        <f>IF(A48="","",J48*N(G48))</f>
        <v/>
      </c>
      <c r="L48" s="10">
        <f>IF(A48="","",IF(J48&lt;0,"재고 오류",IF(J48&lt;=N(F48),"발주 필요","정상")))</f>
        <v/>
      </c>
    </row>
    <row r="49">
      <c r="A49" s="19" t="n"/>
      <c r="B49" s="19" t="n"/>
      <c r="C49" s="19" t="n"/>
      <c r="D49" s="19" t="n"/>
      <c r="E49" s="20" t="n"/>
      <c r="F49" s="20" t="n"/>
      <c r="G49" s="20" t="n"/>
      <c r="H49" s="21">
        <f>IF(A49="","",SUMIFS('입출고 기록'!$F:$F,'입출고 기록'!$D:$D,A49,'입출고 기록'!$C:$C,"입고"))</f>
        <v/>
      </c>
      <c r="I49" s="21">
        <f>IF(A49="","",SUMIFS('입출고 기록'!$F:$F,'입출고 기록'!$D:$D,A49,'입출고 기록'!$C:$C,"출고"))</f>
        <v/>
      </c>
      <c r="J49" s="22">
        <f>IF(A49="","",N(E49)+H49-I49)</f>
        <v/>
      </c>
      <c r="K49" s="21">
        <f>IF(A49="","",J49*N(G49))</f>
        <v/>
      </c>
      <c r="L49" s="10">
        <f>IF(A49="","",IF(J49&lt;0,"재고 오류",IF(J49&lt;=N(F49),"발주 필요","정상")))</f>
        <v/>
      </c>
    </row>
    <row r="50">
      <c r="A50" s="19" t="n"/>
      <c r="B50" s="19" t="n"/>
      <c r="C50" s="19" t="n"/>
      <c r="D50" s="19" t="n"/>
      <c r="E50" s="20" t="n"/>
      <c r="F50" s="20" t="n"/>
      <c r="G50" s="20" t="n"/>
      <c r="H50" s="21">
        <f>IF(A50="","",SUMIFS('입출고 기록'!$F:$F,'입출고 기록'!$D:$D,A50,'입출고 기록'!$C:$C,"입고"))</f>
        <v/>
      </c>
      <c r="I50" s="21">
        <f>IF(A50="","",SUMIFS('입출고 기록'!$F:$F,'입출고 기록'!$D:$D,A50,'입출고 기록'!$C:$C,"출고"))</f>
        <v/>
      </c>
      <c r="J50" s="22">
        <f>IF(A50="","",N(E50)+H50-I50)</f>
        <v/>
      </c>
      <c r="K50" s="21">
        <f>IF(A50="","",J50*N(G50))</f>
        <v/>
      </c>
      <c r="L50" s="10">
        <f>IF(A50="","",IF(J50&lt;0,"재고 오류",IF(J50&lt;=N(F50),"발주 필요","정상")))</f>
        <v/>
      </c>
    </row>
    <row r="51">
      <c r="A51" s="19" t="n"/>
      <c r="B51" s="19" t="n"/>
      <c r="C51" s="19" t="n"/>
      <c r="D51" s="19" t="n"/>
      <c r="E51" s="20" t="n"/>
      <c r="F51" s="20" t="n"/>
      <c r="G51" s="20" t="n"/>
      <c r="H51" s="21">
        <f>IF(A51="","",SUMIFS('입출고 기록'!$F:$F,'입출고 기록'!$D:$D,A51,'입출고 기록'!$C:$C,"입고"))</f>
        <v/>
      </c>
      <c r="I51" s="21">
        <f>IF(A51="","",SUMIFS('입출고 기록'!$F:$F,'입출고 기록'!$D:$D,A51,'입출고 기록'!$C:$C,"출고"))</f>
        <v/>
      </c>
      <c r="J51" s="22">
        <f>IF(A51="","",N(E51)+H51-I51)</f>
        <v/>
      </c>
      <c r="K51" s="21">
        <f>IF(A51="","",J51*N(G51))</f>
        <v/>
      </c>
      <c r="L51" s="10">
        <f>IF(A51="","",IF(J51&lt;0,"재고 오류",IF(J51&lt;=N(F51),"발주 필요","정상")))</f>
        <v/>
      </c>
    </row>
    <row r="52">
      <c r="A52" s="19" t="n"/>
      <c r="B52" s="19" t="n"/>
      <c r="C52" s="19" t="n"/>
      <c r="D52" s="19" t="n"/>
      <c r="E52" s="20" t="n"/>
      <c r="F52" s="20" t="n"/>
      <c r="G52" s="20" t="n"/>
      <c r="H52" s="21">
        <f>IF(A52="","",SUMIFS('입출고 기록'!$F:$F,'입출고 기록'!$D:$D,A52,'입출고 기록'!$C:$C,"입고"))</f>
        <v/>
      </c>
      <c r="I52" s="21">
        <f>IF(A52="","",SUMIFS('입출고 기록'!$F:$F,'입출고 기록'!$D:$D,A52,'입출고 기록'!$C:$C,"출고"))</f>
        <v/>
      </c>
      <c r="J52" s="22">
        <f>IF(A52="","",N(E52)+H52-I52)</f>
        <v/>
      </c>
      <c r="K52" s="21">
        <f>IF(A52="","",J52*N(G52))</f>
        <v/>
      </c>
      <c r="L52" s="10">
        <f>IF(A52="","",IF(J52&lt;0,"재고 오류",IF(J52&lt;=N(F52),"발주 필요","정상")))</f>
        <v/>
      </c>
    </row>
    <row r="53">
      <c r="A53" s="19" t="n"/>
      <c r="B53" s="19" t="n"/>
      <c r="C53" s="19" t="n"/>
      <c r="D53" s="19" t="n"/>
      <c r="E53" s="20" t="n"/>
      <c r="F53" s="20" t="n"/>
      <c r="G53" s="20" t="n"/>
      <c r="H53" s="21">
        <f>IF(A53="","",SUMIFS('입출고 기록'!$F:$F,'입출고 기록'!$D:$D,A53,'입출고 기록'!$C:$C,"입고"))</f>
        <v/>
      </c>
      <c r="I53" s="21">
        <f>IF(A53="","",SUMIFS('입출고 기록'!$F:$F,'입출고 기록'!$D:$D,A53,'입출고 기록'!$C:$C,"출고"))</f>
        <v/>
      </c>
      <c r="J53" s="22">
        <f>IF(A53="","",N(E53)+H53-I53)</f>
        <v/>
      </c>
      <c r="K53" s="21">
        <f>IF(A53="","",J53*N(G53))</f>
        <v/>
      </c>
      <c r="L53" s="10">
        <f>IF(A53="","",IF(J53&lt;0,"재고 오류",IF(J53&lt;=N(F53),"발주 필요","정상")))</f>
        <v/>
      </c>
    </row>
    <row r="54">
      <c r="A54" s="19" t="n"/>
      <c r="B54" s="19" t="n"/>
      <c r="C54" s="19" t="n"/>
      <c r="D54" s="19" t="n"/>
      <c r="E54" s="20" t="n"/>
      <c r="F54" s="20" t="n"/>
      <c r="G54" s="20" t="n"/>
      <c r="H54" s="21">
        <f>IF(A54="","",SUMIFS('입출고 기록'!$F:$F,'입출고 기록'!$D:$D,A54,'입출고 기록'!$C:$C,"입고"))</f>
        <v/>
      </c>
      <c r="I54" s="21">
        <f>IF(A54="","",SUMIFS('입출고 기록'!$F:$F,'입출고 기록'!$D:$D,A54,'입출고 기록'!$C:$C,"출고"))</f>
        <v/>
      </c>
      <c r="J54" s="22">
        <f>IF(A54="","",N(E54)+H54-I54)</f>
        <v/>
      </c>
      <c r="K54" s="21">
        <f>IF(A54="","",J54*N(G54))</f>
        <v/>
      </c>
      <c r="L54" s="10">
        <f>IF(A54="","",IF(J54&lt;0,"재고 오류",IF(J54&lt;=N(F54),"발주 필요","정상")))</f>
        <v/>
      </c>
    </row>
    <row r="55">
      <c r="A55" s="19" t="n"/>
      <c r="B55" s="19" t="n"/>
      <c r="C55" s="19" t="n"/>
      <c r="D55" s="19" t="n"/>
      <c r="E55" s="20" t="n"/>
      <c r="F55" s="20" t="n"/>
      <c r="G55" s="20" t="n"/>
      <c r="H55" s="21">
        <f>IF(A55="","",SUMIFS('입출고 기록'!$F:$F,'입출고 기록'!$D:$D,A55,'입출고 기록'!$C:$C,"입고"))</f>
        <v/>
      </c>
      <c r="I55" s="21">
        <f>IF(A55="","",SUMIFS('입출고 기록'!$F:$F,'입출고 기록'!$D:$D,A55,'입출고 기록'!$C:$C,"출고"))</f>
        <v/>
      </c>
      <c r="J55" s="22">
        <f>IF(A55="","",N(E55)+H55-I55)</f>
        <v/>
      </c>
      <c r="K55" s="21">
        <f>IF(A55="","",J55*N(G55))</f>
        <v/>
      </c>
      <c r="L55" s="10">
        <f>IF(A55="","",IF(J55&lt;0,"재고 오류",IF(J55&lt;=N(F55),"발주 필요","정상")))</f>
        <v/>
      </c>
    </row>
    <row r="56">
      <c r="A56" s="19" t="n"/>
      <c r="B56" s="19" t="n"/>
      <c r="C56" s="19" t="n"/>
      <c r="D56" s="19" t="n"/>
      <c r="E56" s="20" t="n"/>
      <c r="F56" s="20" t="n"/>
      <c r="G56" s="20" t="n"/>
      <c r="H56" s="21">
        <f>IF(A56="","",SUMIFS('입출고 기록'!$F:$F,'입출고 기록'!$D:$D,A56,'입출고 기록'!$C:$C,"입고"))</f>
        <v/>
      </c>
      <c r="I56" s="21">
        <f>IF(A56="","",SUMIFS('입출고 기록'!$F:$F,'입출고 기록'!$D:$D,A56,'입출고 기록'!$C:$C,"출고"))</f>
        <v/>
      </c>
      <c r="J56" s="22">
        <f>IF(A56="","",N(E56)+H56-I56)</f>
        <v/>
      </c>
      <c r="K56" s="21">
        <f>IF(A56="","",J56*N(G56))</f>
        <v/>
      </c>
      <c r="L56" s="10">
        <f>IF(A56="","",IF(J56&lt;0,"재고 오류",IF(J56&lt;=N(F56),"발주 필요","정상")))</f>
        <v/>
      </c>
    </row>
    <row r="57">
      <c r="A57" s="19" t="n"/>
      <c r="B57" s="19" t="n"/>
      <c r="C57" s="19" t="n"/>
      <c r="D57" s="19" t="n"/>
      <c r="E57" s="20" t="n"/>
      <c r="F57" s="20" t="n"/>
      <c r="G57" s="20" t="n"/>
      <c r="H57" s="21">
        <f>IF(A57="","",SUMIFS('입출고 기록'!$F:$F,'입출고 기록'!$D:$D,A57,'입출고 기록'!$C:$C,"입고"))</f>
        <v/>
      </c>
      <c r="I57" s="21">
        <f>IF(A57="","",SUMIFS('입출고 기록'!$F:$F,'입출고 기록'!$D:$D,A57,'입출고 기록'!$C:$C,"출고"))</f>
        <v/>
      </c>
      <c r="J57" s="22">
        <f>IF(A57="","",N(E57)+H57-I57)</f>
        <v/>
      </c>
      <c r="K57" s="21">
        <f>IF(A57="","",J57*N(G57))</f>
        <v/>
      </c>
      <c r="L57" s="10">
        <f>IF(A57="","",IF(J57&lt;0,"재고 오류",IF(J57&lt;=N(F57),"발주 필요","정상")))</f>
        <v/>
      </c>
    </row>
    <row r="58">
      <c r="A58" s="19" t="n"/>
      <c r="B58" s="19" t="n"/>
      <c r="C58" s="19" t="n"/>
      <c r="D58" s="19" t="n"/>
      <c r="E58" s="20" t="n"/>
      <c r="F58" s="20" t="n"/>
      <c r="G58" s="20" t="n"/>
      <c r="H58" s="21">
        <f>IF(A58="","",SUMIFS('입출고 기록'!$F:$F,'입출고 기록'!$D:$D,A58,'입출고 기록'!$C:$C,"입고"))</f>
        <v/>
      </c>
      <c r="I58" s="21">
        <f>IF(A58="","",SUMIFS('입출고 기록'!$F:$F,'입출고 기록'!$D:$D,A58,'입출고 기록'!$C:$C,"출고"))</f>
        <v/>
      </c>
      <c r="J58" s="22">
        <f>IF(A58="","",N(E58)+H58-I58)</f>
        <v/>
      </c>
      <c r="K58" s="21">
        <f>IF(A58="","",J58*N(G58))</f>
        <v/>
      </c>
      <c r="L58" s="10">
        <f>IF(A58="","",IF(J58&lt;0,"재고 오류",IF(J58&lt;=N(F58),"발주 필요","정상")))</f>
        <v/>
      </c>
    </row>
    <row r="59">
      <c r="A59" s="19" t="n"/>
      <c r="B59" s="19" t="n"/>
      <c r="C59" s="19" t="n"/>
      <c r="D59" s="19" t="n"/>
      <c r="E59" s="20" t="n"/>
      <c r="F59" s="20" t="n"/>
      <c r="G59" s="20" t="n"/>
      <c r="H59" s="21">
        <f>IF(A59="","",SUMIFS('입출고 기록'!$F:$F,'입출고 기록'!$D:$D,A59,'입출고 기록'!$C:$C,"입고"))</f>
        <v/>
      </c>
      <c r="I59" s="21">
        <f>IF(A59="","",SUMIFS('입출고 기록'!$F:$F,'입출고 기록'!$D:$D,A59,'입출고 기록'!$C:$C,"출고"))</f>
        <v/>
      </c>
      <c r="J59" s="22">
        <f>IF(A59="","",N(E59)+H59-I59)</f>
        <v/>
      </c>
      <c r="K59" s="21">
        <f>IF(A59="","",J59*N(G59))</f>
        <v/>
      </c>
      <c r="L59" s="10">
        <f>IF(A59="","",IF(J59&lt;0,"재고 오류",IF(J59&lt;=N(F59),"발주 필요","정상")))</f>
        <v/>
      </c>
    </row>
    <row r="60">
      <c r="A60" s="19" t="n"/>
      <c r="B60" s="19" t="n"/>
      <c r="C60" s="19" t="n"/>
      <c r="D60" s="19" t="n"/>
      <c r="E60" s="20" t="n"/>
      <c r="F60" s="20" t="n"/>
      <c r="G60" s="20" t="n"/>
      <c r="H60" s="21">
        <f>IF(A60="","",SUMIFS('입출고 기록'!$F:$F,'입출고 기록'!$D:$D,A60,'입출고 기록'!$C:$C,"입고"))</f>
        <v/>
      </c>
      <c r="I60" s="21">
        <f>IF(A60="","",SUMIFS('입출고 기록'!$F:$F,'입출고 기록'!$D:$D,A60,'입출고 기록'!$C:$C,"출고"))</f>
        <v/>
      </c>
      <c r="J60" s="22">
        <f>IF(A60="","",N(E60)+H60-I60)</f>
        <v/>
      </c>
      <c r="K60" s="21">
        <f>IF(A60="","",J60*N(G60))</f>
        <v/>
      </c>
      <c r="L60" s="10">
        <f>IF(A60="","",IF(J60&lt;0,"재고 오류",IF(J60&lt;=N(F60),"발주 필요","정상")))</f>
        <v/>
      </c>
    </row>
    <row r="61">
      <c r="A61" s="19" t="n"/>
      <c r="B61" s="19" t="n"/>
      <c r="C61" s="19" t="n"/>
      <c r="D61" s="19" t="n"/>
      <c r="E61" s="20" t="n"/>
      <c r="F61" s="20" t="n"/>
      <c r="G61" s="20" t="n"/>
      <c r="H61" s="21">
        <f>IF(A61="","",SUMIFS('입출고 기록'!$F:$F,'입출고 기록'!$D:$D,A61,'입출고 기록'!$C:$C,"입고"))</f>
        <v/>
      </c>
      <c r="I61" s="21">
        <f>IF(A61="","",SUMIFS('입출고 기록'!$F:$F,'입출고 기록'!$D:$D,A61,'입출고 기록'!$C:$C,"출고"))</f>
        <v/>
      </c>
      <c r="J61" s="22">
        <f>IF(A61="","",N(E61)+H61-I61)</f>
        <v/>
      </c>
      <c r="K61" s="21">
        <f>IF(A61="","",J61*N(G61))</f>
        <v/>
      </c>
      <c r="L61" s="10">
        <f>IF(A61="","",IF(J61&lt;0,"재고 오류",IF(J61&lt;=N(F61),"발주 필요","정상")))</f>
        <v/>
      </c>
    </row>
    <row r="62">
      <c r="A62" s="19" t="n"/>
      <c r="B62" s="19" t="n"/>
      <c r="C62" s="19" t="n"/>
      <c r="D62" s="19" t="n"/>
      <c r="E62" s="20" t="n"/>
      <c r="F62" s="20" t="n"/>
      <c r="G62" s="20" t="n"/>
      <c r="H62" s="21">
        <f>IF(A62="","",SUMIFS('입출고 기록'!$F:$F,'입출고 기록'!$D:$D,A62,'입출고 기록'!$C:$C,"입고"))</f>
        <v/>
      </c>
      <c r="I62" s="21">
        <f>IF(A62="","",SUMIFS('입출고 기록'!$F:$F,'입출고 기록'!$D:$D,A62,'입출고 기록'!$C:$C,"출고"))</f>
        <v/>
      </c>
      <c r="J62" s="22">
        <f>IF(A62="","",N(E62)+H62-I62)</f>
        <v/>
      </c>
      <c r="K62" s="21">
        <f>IF(A62="","",J62*N(G62))</f>
        <v/>
      </c>
      <c r="L62" s="10">
        <f>IF(A62="","",IF(J62&lt;0,"재고 오류",IF(J62&lt;=N(F62),"발주 필요","정상")))</f>
        <v/>
      </c>
    </row>
    <row r="63">
      <c r="A63" s="19" t="n"/>
      <c r="B63" s="19" t="n"/>
      <c r="C63" s="19" t="n"/>
      <c r="D63" s="19" t="n"/>
      <c r="E63" s="20" t="n"/>
      <c r="F63" s="20" t="n"/>
      <c r="G63" s="20" t="n"/>
      <c r="H63" s="21">
        <f>IF(A63="","",SUMIFS('입출고 기록'!$F:$F,'입출고 기록'!$D:$D,A63,'입출고 기록'!$C:$C,"입고"))</f>
        <v/>
      </c>
      <c r="I63" s="21">
        <f>IF(A63="","",SUMIFS('입출고 기록'!$F:$F,'입출고 기록'!$D:$D,A63,'입출고 기록'!$C:$C,"출고"))</f>
        <v/>
      </c>
      <c r="J63" s="22">
        <f>IF(A63="","",N(E63)+H63-I63)</f>
        <v/>
      </c>
      <c r="K63" s="21">
        <f>IF(A63="","",J63*N(G63))</f>
        <v/>
      </c>
      <c r="L63" s="10">
        <f>IF(A63="","",IF(J63&lt;0,"재고 오류",IF(J63&lt;=N(F63),"발주 필요","정상")))</f>
        <v/>
      </c>
    </row>
    <row r="64">
      <c r="A64" s="19" t="n"/>
      <c r="B64" s="19" t="n"/>
      <c r="C64" s="19" t="n"/>
      <c r="D64" s="19" t="n"/>
      <c r="E64" s="20" t="n"/>
      <c r="F64" s="20" t="n"/>
      <c r="G64" s="20" t="n"/>
      <c r="H64" s="21">
        <f>IF(A64="","",SUMIFS('입출고 기록'!$F:$F,'입출고 기록'!$D:$D,A64,'입출고 기록'!$C:$C,"입고"))</f>
        <v/>
      </c>
      <c r="I64" s="21">
        <f>IF(A64="","",SUMIFS('입출고 기록'!$F:$F,'입출고 기록'!$D:$D,A64,'입출고 기록'!$C:$C,"출고"))</f>
        <v/>
      </c>
      <c r="J64" s="22">
        <f>IF(A64="","",N(E64)+H64-I64)</f>
        <v/>
      </c>
      <c r="K64" s="21">
        <f>IF(A64="","",J64*N(G64))</f>
        <v/>
      </c>
      <c r="L64" s="10">
        <f>IF(A64="","",IF(J64&lt;0,"재고 오류",IF(J64&lt;=N(F64),"발주 필요","정상")))</f>
        <v/>
      </c>
    </row>
    <row r="65">
      <c r="A65" s="19" t="n"/>
      <c r="B65" s="19" t="n"/>
      <c r="C65" s="19" t="n"/>
      <c r="D65" s="19" t="n"/>
      <c r="E65" s="20" t="n"/>
      <c r="F65" s="20" t="n"/>
      <c r="G65" s="20" t="n"/>
      <c r="H65" s="21">
        <f>IF(A65="","",SUMIFS('입출고 기록'!$F:$F,'입출고 기록'!$D:$D,A65,'입출고 기록'!$C:$C,"입고"))</f>
        <v/>
      </c>
      <c r="I65" s="21">
        <f>IF(A65="","",SUMIFS('입출고 기록'!$F:$F,'입출고 기록'!$D:$D,A65,'입출고 기록'!$C:$C,"출고"))</f>
        <v/>
      </c>
      <c r="J65" s="22">
        <f>IF(A65="","",N(E65)+H65-I65)</f>
        <v/>
      </c>
      <c r="K65" s="21">
        <f>IF(A65="","",J65*N(G65))</f>
        <v/>
      </c>
      <c r="L65" s="10">
        <f>IF(A65="","",IF(J65&lt;0,"재고 오류",IF(J65&lt;=N(F65),"발주 필요","정상")))</f>
        <v/>
      </c>
    </row>
    <row r="66">
      <c r="A66" s="19" t="n"/>
      <c r="B66" s="19" t="n"/>
      <c r="C66" s="19" t="n"/>
      <c r="D66" s="19" t="n"/>
      <c r="E66" s="20" t="n"/>
      <c r="F66" s="20" t="n"/>
      <c r="G66" s="20" t="n"/>
      <c r="H66" s="21">
        <f>IF(A66="","",SUMIFS('입출고 기록'!$F:$F,'입출고 기록'!$D:$D,A66,'입출고 기록'!$C:$C,"입고"))</f>
        <v/>
      </c>
      <c r="I66" s="21">
        <f>IF(A66="","",SUMIFS('입출고 기록'!$F:$F,'입출고 기록'!$D:$D,A66,'입출고 기록'!$C:$C,"출고"))</f>
        <v/>
      </c>
      <c r="J66" s="22">
        <f>IF(A66="","",N(E66)+H66-I66)</f>
        <v/>
      </c>
      <c r="K66" s="21">
        <f>IF(A66="","",J66*N(G66))</f>
        <v/>
      </c>
      <c r="L66" s="10">
        <f>IF(A66="","",IF(J66&lt;0,"재고 오류",IF(J66&lt;=N(F66),"발주 필요","정상")))</f>
        <v/>
      </c>
    </row>
    <row r="67">
      <c r="A67" s="19" t="n"/>
      <c r="B67" s="19" t="n"/>
      <c r="C67" s="19" t="n"/>
      <c r="D67" s="19" t="n"/>
      <c r="E67" s="20" t="n"/>
      <c r="F67" s="20" t="n"/>
      <c r="G67" s="20" t="n"/>
      <c r="H67" s="21">
        <f>IF(A67="","",SUMIFS('입출고 기록'!$F:$F,'입출고 기록'!$D:$D,A67,'입출고 기록'!$C:$C,"입고"))</f>
        <v/>
      </c>
      <c r="I67" s="21">
        <f>IF(A67="","",SUMIFS('입출고 기록'!$F:$F,'입출고 기록'!$D:$D,A67,'입출고 기록'!$C:$C,"출고"))</f>
        <v/>
      </c>
      <c r="J67" s="22">
        <f>IF(A67="","",N(E67)+H67-I67)</f>
        <v/>
      </c>
      <c r="K67" s="21">
        <f>IF(A67="","",J67*N(G67))</f>
        <v/>
      </c>
      <c r="L67" s="10">
        <f>IF(A67="","",IF(J67&lt;0,"재고 오류",IF(J67&lt;=N(F67),"발주 필요","정상")))</f>
        <v/>
      </c>
    </row>
    <row r="68">
      <c r="A68" s="19" t="n"/>
      <c r="B68" s="19" t="n"/>
      <c r="C68" s="19" t="n"/>
      <c r="D68" s="19" t="n"/>
      <c r="E68" s="20" t="n"/>
      <c r="F68" s="20" t="n"/>
      <c r="G68" s="20" t="n"/>
      <c r="H68" s="21">
        <f>IF(A68="","",SUMIFS('입출고 기록'!$F:$F,'입출고 기록'!$D:$D,A68,'입출고 기록'!$C:$C,"입고"))</f>
        <v/>
      </c>
      <c r="I68" s="21">
        <f>IF(A68="","",SUMIFS('입출고 기록'!$F:$F,'입출고 기록'!$D:$D,A68,'입출고 기록'!$C:$C,"출고"))</f>
        <v/>
      </c>
      <c r="J68" s="22">
        <f>IF(A68="","",N(E68)+H68-I68)</f>
        <v/>
      </c>
      <c r="K68" s="21">
        <f>IF(A68="","",J68*N(G68))</f>
        <v/>
      </c>
      <c r="L68" s="10">
        <f>IF(A68="","",IF(J68&lt;0,"재고 오류",IF(J68&lt;=N(F68),"발주 필요","정상")))</f>
        <v/>
      </c>
    </row>
    <row r="69">
      <c r="A69" s="19" t="n"/>
      <c r="B69" s="19" t="n"/>
      <c r="C69" s="19" t="n"/>
      <c r="D69" s="19" t="n"/>
      <c r="E69" s="20" t="n"/>
      <c r="F69" s="20" t="n"/>
      <c r="G69" s="20" t="n"/>
      <c r="H69" s="21">
        <f>IF(A69="","",SUMIFS('입출고 기록'!$F:$F,'입출고 기록'!$D:$D,A69,'입출고 기록'!$C:$C,"입고"))</f>
        <v/>
      </c>
      <c r="I69" s="21">
        <f>IF(A69="","",SUMIFS('입출고 기록'!$F:$F,'입출고 기록'!$D:$D,A69,'입출고 기록'!$C:$C,"출고"))</f>
        <v/>
      </c>
      <c r="J69" s="22">
        <f>IF(A69="","",N(E69)+H69-I69)</f>
        <v/>
      </c>
      <c r="K69" s="21">
        <f>IF(A69="","",J69*N(G69))</f>
        <v/>
      </c>
      <c r="L69" s="10">
        <f>IF(A69="","",IF(J69&lt;0,"재고 오류",IF(J69&lt;=N(F69),"발주 필요","정상")))</f>
        <v/>
      </c>
    </row>
    <row r="70">
      <c r="A70" s="19" t="n"/>
      <c r="B70" s="19" t="n"/>
      <c r="C70" s="19" t="n"/>
      <c r="D70" s="19" t="n"/>
      <c r="E70" s="20" t="n"/>
      <c r="F70" s="20" t="n"/>
      <c r="G70" s="20" t="n"/>
      <c r="H70" s="21">
        <f>IF(A70="","",SUMIFS('입출고 기록'!$F:$F,'입출고 기록'!$D:$D,A70,'입출고 기록'!$C:$C,"입고"))</f>
        <v/>
      </c>
      <c r="I70" s="21">
        <f>IF(A70="","",SUMIFS('입출고 기록'!$F:$F,'입출고 기록'!$D:$D,A70,'입출고 기록'!$C:$C,"출고"))</f>
        <v/>
      </c>
      <c r="J70" s="22">
        <f>IF(A70="","",N(E70)+H70-I70)</f>
        <v/>
      </c>
      <c r="K70" s="21">
        <f>IF(A70="","",J70*N(G70))</f>
        <v/>
      </c>
      <c r="L70" s="10">
        <f>IF(A70="","",IF(J70&lt;0,"재고 오류",IF(J70&lt;=N(F70),"발주 필요","정상")))</f>
        <v/>
      </c>
    </row>
    <row r="71">
      <c r="A71" s="19" t="n"/>
      <c r="B71" s="19" t="n"/>
      <c r="C71" s="19" t="n"/>
      <c r="D71" s="19" t="n"/>
      <c r="E71" s="20" t="n"/>
      <c r="F71" s="20" t="n"/>
      <c r="G71" s="20" t="n"/>
      <c r="H71" s="21">
        <f>IF(A71="","",SUMIFS('입출고 기록'!$F:$F,'입출고 기록'!$D:$D,A71,'입출고 기록'!$C:$C,"입고"))</f>
        <v/>
      </c>
      <c r="I71" s="21">
        <f>IF(A71="","",SUMIFS('입출고 기록'!$F:$F,'입출고 기록'!$D:$D,A71,'입출고 기록'!$C:$C,"출고"))</f>
        <v/>
      </c>
      <c r="J71" s="22">
        <f>IF(A71="","",N(E71)+H71-I71)</f>
        <v/>
      </c>
      <c r="K71" s="21">
        <f>IF(A71="","",J71*N(G71))</f>
        <v/>
      </c>
      <c r="L71" s="10">
        <f>IF(A71="","",IF(J71&lt;0,"재고 오류",IF(J71&lt;=N(F71),"발주 필요","정상")))</f>
        <v/>
      </c>
    </row>
    <row r="72">
      <c r="A72" s="19" t="n"/>
      <c r="B72" s="19" t="n"/>
      <c r="C72" s="19" t="n"/>
      <c r="D72" s="19" t="n"/>
      <c r="E72" s="20" t="n"/>
      <c r="F72" s="20" t="n"/>
      <c r="G72" s="20" t="n"/>
      <c r="H72" s="21">
        <f>IF(A72="","",SUMIFS('입출고 기록'!$F:$F,'입출고 기록'!$D:$D,A72,'입출고 기록'!$C:$C,"입고"))</f>
        <v/>
      </c>
      <c r="I72" s="21">
        <f>IF(A72="","",SUMIFS('입출고 기록'!$F:$F,'입출고 기록'!$D:$D,A72,'입출고 기록'!$C:$C,"출고"))</f>
        <v/>
      </c>
      <c r="J72" s="22">
        <f>IF(A72="","",N(E72)+H72-I72)</f>
        <v/>
      </c>
      <c r="K72" s="21">
        <f>IF(A72="","",J72*N(G72))</f>
        <v/>
      </c>
      <c r="L72" s="10">
        <f>IF(A72="","",IF(J72&lt;0,"재고 오류",IF(J72&lt;=N(F72),"발주 필요","정상")))</f>
        <v/>
      </c>
    </row>
    <row r="73">
      <c r="A73" s="19" t="n"/>
      <c r="B73" s="19" t="n"/>
      <c r="C73" s="19" t="n"/>
      <c r="D73" s="19" t="n"/>
      <c r="E73" s="20" t="n"/>
      <c r="F73" s="20" t="n"/>
      <c r="G73" s="20" t="n"/>
      <c r="H73" s="21">
        <f>IF(A73="","",SUMIFS('입출고 기록'!$F:$F,'입출고 기록'!$D:$D,A73,'입출고 기록'!$C:$C,"입고"))</f>
        <v/>
      </c>
      <c r="I73" s="21">
        <f>IF(A73="","",SUMIFS('입출고 기록'!$F:$F,'입출고 기록'!$D:$D,A73,'입출고 기록'!$C:$C,"출고"))</f>
        <v/>
      </c>
      <c r="J73" s="22">
        <f>IF(A73="","",N(E73)+H73-I73)</f>
        <v/>
      </c>
      <c r="K73" s="21">
        <f>IF(A73="","",J73*N(G73))</f>
        <v/>
      </c>
      <c r="L73" s="10">
        <f>IF(A73="","",IF(J73&lt;0,"재고 오류",IF(J73&lt;=N(F73),"발주 필요","정상")))</f>
        <v/>
      </c>
    </row>
    <row r="74">
      <c r="A74" s="19" t="n"/>
      <c r="B74" s="19" t="n"/>
      <c r="C74" s="19" t="n"/>
      <c r="D74" s="19" t="n"/>
      <c r="E74" s="20" t="n"/>
      <c r="F74" s="20" t="n"/>
      <c r="G74" s="20" t="n"/>
      <c r="H74" s="21">
        <f>IF(A74="","",SUMIFS('입출고 기록'!$F:$F,'입출고 기록'!$D:$D,A74,'입출고 기록'!$C:$C,"입고"))</f>
        <v/>
      </c>
      <c r="I74" s="21">
        <f>IF(A74="","",SUMIFS('입출고 기록'!$F:$F,'입출고 기록'!$D:$D,A74,'입출고 기록'!$C:$C,"출고"))</f>
        <v/>
      </c>
      <c r="J74" s="22">
        <f>IF(A74="","",N(E74)+H74-I74)</f>
        <v/>
      </c>
      <c r="K74" s="21">
        <f>IF(A74="","",J74*N(G74))</f>
        <v/>
      </c>
      <c r="L74" s="10">
        <f>IF(A74="","",IF(J74&lt;0,"재고 오류",IF(J74&lt;=N(F74),"발주 필요","정상")))</f>
        <v/>
      </c>
    </row>
    <row r="75">
      <c r="A75" s="19" t="n"/>
      <c r="B75" s="19" t="n"/>
      <c r="C75" s="19" t="n"/>
      <c r="D75" s="19" t="n"/>
      <c r="E75" s="20" t="n"/>
      <c r="F75" s="20" t="n"/>
      <c r="G75" s="20" t="n"/>
      <c r="H75" s="21">
        <f>IF(A75="","",SUMIFS('입출고 기록'!$F:$F,'입출고 기록'!$D:$D,A75,'입출고 기록'!$C:$C,"입고"))</f>
        <v/>
      </c>
      <c r="I75" s="21">
        <f>IF(A75="","",SUMIFS('입출고 기록'!$F:$F,'입출고 기록'!$D:$D,A75,'입출고 기록'!$C:$C,"출고"))</f>
        <v/>
      </c>
      <c r="J75" s="22">
        <f>IF(A75="","",N(E75)+H75-I75)</f>
        <v/>
      </c>
      <c r="K75" s="21">
        <f>IF(A75="","",J75*N(G75))</f>
        <v/>
      </c>
      <c r="L75" s="10">
        <f>IF(A75="","",IF(J75&lt;0,"재고 오류",IF(J75&lt;=N(F75),"발주 필요","정상")))</f>
        <v/>
      </c>
    </row>
    <row r="76">
      <c r="A76" s="19" t="n"/>
      <c r="B76" s="19" t="n"/>
      <c r="C76" s="19" t="n"/>
      <c r="D76" s="19" t="n"/>
      <c r="E76" s="20" t="n"/>
      <c r="F76" s="20" t="n"/>
      <c r="G76" s="20" t="n"/>
      <c r="H76" s="21">
        <f>IF(A76="","",SUMIFS('입출고 기록'!$F:$F,'입출고 기록'!$D:$D,A76,'입출고 기록'!$C:$C,"입고"))</f>
        <v/>
      </c>
      <c r="I76" s="21">
        <f>IF(A76="","",SUMIFS('입출고 기록'!$F:$F,'입출고 기록'!$D:$D,A76,'입출고 기록'!$C:$C,"출고"))</f>
        <v/>
      </c>
      <c r="J76" s="22">
        <f>IF(A76="","",N(E76)+H76-I76)</f>
        <v/>
      </c>
      <c r="K76" s="21">
        <f>IF(A76="","",J76*N(G76))</f>
        <v/>
      </c>
      <c r="L76" s="10">
        <f>IF(A76="","",IF(J76&lt;0,"재고 오류",IF(J76&lt;=N(F76),"발주 필요","정상")))</f>
        <v/>
      </c>
    </row>
    <row r="77">
      <c r="A77" s="19" t="n"/>
      <c r="B77" s="19" t="n"/>
      <c r="C77" s="19" t="n"/>
      <c r="D77" s="19" t="n"/>
      <c r="E77" s="20" t="n"/>
      <c r="F77" s="20" t="n"/>
      <c r="G77" s="20" t="n"/>
      <c r="H77" s="21">
        <f>IF(A77="","",SUMIFS('입출고 기록'!$F:$F,'입출고 기록'!$D:$D,A77,'입출고 기록'!$C:$C,"입고"))</f>
        <v/>
      </c>
      <c r="I77" s="21">
        <f>IF(A77="","",SUMIFS('입출고 기록'!$F:$F,'입출고 기록'!$D:$D,A77,'입출고 기록'!$C:$C,"출고"))</f>
        <v/>
      </c>
      <c r="J77" s="22">
        <f>IF(A77="","",N(E77)+H77-I77)</f>
        <v/>
      </c>
      <c r="K77" s="21">
        <f>IF(A77="","",J77*N(G77))</f>
        <v/>
      </c>
      <c r="L77" s="10">
        <f>IF(A77="","",IF(J77&lt;0,"재고 오류",IF(J77&lt;=N(F77),"발주 필요","정상")))</f>
        <v/>
      </c>
    </row>
    <row r="78">
      <c r="A78" s="19" t="n"/>
      <c r="B78" s="19" t="n"/>
      <c r="C78" s="19" t="n"/>
      <c r="D78" s="19" t="n"/>
      <c r="E78" s="20" t="n"/>
      <c r="F78" s="20" t="n"/>
      <c r="G78" s="20" t="n"/>
      <c r="H78" s="21">
        <f>IF(A78="","",SUMIFS('입출고 기록'!$F:$F,'입출고 기록'!$D:$D,A78,'입출고 기록'!$C:$C,"입고"))</f>
        <v/>
      </c>
      <c r="I78" s="21">
        <f>IF(A78="","",SUMIFS('입출고 기록'!$F:$F,'입출고 기록'!$D:$D,A78,'입출고 기록'!$C:$C,"출고"))</f>
        <v/>
      </c>
      <c r="J78" s="22">
        <f>IF(A78="","",N(E78)+H78-I78)</f>
        <v/>
      </c>
      <c r="K78" s="21">
        <f>IF(A78="","",J78*N(G78))</f>
        <v/>
      </c>
      <c r="L78" s="10">
        <f>IF(A78="","",IF(J78&lt;0,"재고 오류",IF(J78&lt;=N(F78),"발주 필요","정상")))</f>
        <v/>
      </c>
    </row>
    <row r="79">
      <c r="A79" s="19" t="n"/>
      <c r="B79" s="19" t="n"/>
      <c r="C79" s="19" t="n"/>
      <c r="D79" s="19" t="n"/>
      <c r="E79" s="20" t="n"/>
      <c r="F79" s="20" t="n"/>
      <c r="G79" s="20" t="n"/>
      <c r="H79" s="21">
        <f>IF(A79="","",SUMIFS('입출고 기록'!$F:$F,'입출고 기록'!$D:$D,A79,'입출고 기록'!$C:$C,"입고"))</f>
        <v/>
      </c>
      <c r="I79" s="21">
        <f>IF(A79="","",SUMIFS('입출고 기록'!$F:$F,'입출고 기록'!$D:$D,A79,'입출고 기록'!$C:$C,"출고"))</f>
        <v/>
      </c>
      <c r="J79" s="22">
        <f>IF(A79="","",N(E79)+H79-I79)</f>
        <v/>
      </c>
      <c r="K79" s="21">
        <f>IF(A79="","",J79*N(G79))</f>
        <v/>
      </c>
      <c r="L79" s="10">
        <f>IF(A79="","",IF(J79&lt;0,"재고 오류",IF(J79&lt;=N(F79),"발주 필요","정상")))</f>
        <v/>
      </c>
    </row>
    <row r="80">
      <c r="A80" s="19" t="n"/>
      <c r="B80" s="19" t="n"/>
      <c r="C80" s="19" t="n"/>
      <c r="D80" s="19" t="n"/>
      <c r="E80" s="20" t="n"/>
      <c r="F80" s="20" t="n"/>
      <c r="G80" s="20" t="n"/>
      <c r="H80" s="21">
        <f>IF(A80="","",SUMIFS('입출고 기록'!$F:$F,'입출고 기록'!$D:$D,A80,'입출고 기록'!$C:$C,"입고"))</f>
        <v/>
      </c>
      <c r="I80" s="21">
        <f>IF(A80="","",SUMIFS('입출고 기록'!$F:$F,'입출고 기록'!$D:$D,A80,'입출고 기록'!$C:$C,"출고"))</f>
        <v/>
      </c>
      <c r="J80" s="22">
        <f>IF(A80="","",N(E80)+H80-I80)</f>
        <v/>
      </c>
      <c r="K80" s="21">
        <f>IF(A80="","",J80*N(G80))</f>
        <v/>
      </c>
      <c r="L80" s="10">
        <f>IF(A80="","",IF(J80&lt;0,"재고 오류",IF(J80&lt;=N(F80),"발주 필요","정상")))</f>
        <v/>
      </c>
    </row>
    <row r="81">
      <c r="A81" s="19" t="n"/>
      <c r="B81" s="19" t="n"/>
      <c r="C81" s="19" t="n"/>
      <c r="D81" s="19" t="n"/>
      <c r="E81" s="20" t="n"/>
      <c r="F81" s="20" t="n"/>
      <c r="G81" s="20" t="n"/>
      <c r="H81" s="21">
        <f>IF(A81="","",SUMIFS('입출고 기록'!$F:$F,'입출고 기록'!$D:$D,A81,'입출고 기록'!$C:$C,"입고"))</f>
        <v/>
      </c>
      <c r="I81" s="21">
        <f>IF(A81="","",SUMIFS('입출고 기록'!$F:$F,'입출고 기록'!$D:$D,A81,'입출고 기록'!$C:$C,"출고"))</f>
        <v/>
      </c>
      <c r="J81" s="22">
        <f>IF(A81="","",N(E81)+H81-I81)</f>
        <v/>
      </c>
      <c r="K81" s="21">
        <f>IF(A81="","",J81*N(G81))</f>
        <v/>
      </c>
      <c r="L81" s="10">
        <f>IF(A81="","",IF(J81&lt;0,"재고 오류",IF(J81&lt;=N(F81),"발주 필요","정상")))</f>
        <v/>
      </c>
    </row>
    <row r="82">
      <c r="A82" s="19" t="n"/>
      <c r="B82" s="19" t="n"/>
      <c r="C82" s="19" t="n"/>
      <c r="D82" s="19" t="n"/>
      <c r="E82" s="20" t="n"/>
      <c r="F82" s="20" t="n"/>
      <c r="G82" s="20" t="n"/>
      <c r="H82" s="21">
        <f>IF(A82="","",SUMIFS('입출고 기록'!$F:$F,'입출고 기록'!$D:$D,A82,'입출고 기록'!$C:$C,"입고"))</f>
        <v/>
      </c>
      <c r="I82" s="21">
        <f>IF(A82="","",SUMIFS('입출고 기록'!$F:$F,'입출고 기록'!$D:$D,A82,'입출고 기록'!$C:$C,"출고"))</f>
        <v/>
      </c>
      <c r="J82" s="22">
        <f>IF(A82="","",N(E82)+H82-I82)</f>
        <v/>
      </c>
      <c r="K82" s="21">
        <f>IF(A82="","",J82*N(G82))</f>
        <v/>
      </c>
      <c r="L82" s="10">
        <f>IF(A82="","",IF(J82&lt;0,"재고 오류",IF(J82&lt;=N(F82),"발주 필요","정상")))</f>
        <v/>
      </c>
    </row>
    <row r="83">
      <c r="A83" s="19" t="n"/>
      <c r="B83" s="19" t="n"/>
      <c r="C83" s="19" t="n"/>
      <c r="D83" s="19" t="n"/>
      <c r="E83" s="20" t="n"/>
      <c r="F83" s="20" t="n"/>
      <c r="G83" s="20" t="n"/>
      <c r="H83" s="21">
        <f>IF(A83="","",SUMIFS('입출고 기록'!$F:$F,'입출고 기록'!$D:$D,A83,'입출고 기록'!$C:$C,"입고"))</f>
        <v/>
      </c>
      <c r="I83" s="21">
        <f>IF(A83="","",SUMIFS('입출고 기록'!$F:$F,'입출고 기록'!$D:$D,A83,'입출고 기록'!$C:$C,"출고"))</f>
        <v/>
      </c>
      <c r="J83" s="22">
        <f>IF(A83="","",N(E83)+H83-I83)</f>
        <v/>
      </c>
      <c r="K83" s="21">
        <f>IF(A83="","",J83*N(G83))</f>
        <v/>
      </c>
      <c r="L83" s="10">
        <f>IF(A83="","",IF(J83&lt;0,"재고 오류",IF(J83&lt;=N(F83),"발주 필요","정상")))</f>
        <v/>
      </c>
    </row>
    <row r="84">
      <c r="A84" s="19" t="n"/>
      <c r="B84" s="19" t="n"/>
      <c r="C84" s="19" t="n"/>
      <c r="D84" s="19" t="n"/>
      <c r="E84" s="20" t="n"/>
      <c r="F84" s="20" t="n"/>
      <c r="G84" s="20" t="n"/>
      <c r="H84" s="21">
        <f>IF(A84="","",SUMIFS('입출고 기록'!$F:$F,'입출고 기록'!$D:$D,A84,'입출고 기록'!$C:$C,"입고"))</f>
        <v/>
      </c>
      <c r="I84" s="21">
        <f>IF(A84="","",SUMIFS('입출고 기록'!$F:$F,'입출고 기록'!$D:$D,A84,'입출고 기록'!$C:$C,"출고"))</f>
        <v/>
      </c>
      <c r="J84" s="22">
        <f>IF(A84="","",N(E84)+H84-I84)</f>
        <v/>
      </c>
      <c r="K84" s="21">
        <f>IF(A84="","",J84*N(G84))</f>
        <v/>
      </c>
      <c r="L84" s="10">
        <f>IF(A84="","",IF(J84&lt;0,"재고 오류",IF(J84&lt;=N(F84),"발주 필요","정상")))</f>
        <v/>
      </c>
    </row>
    <row r="85">
      <c r="A85" s="19" t="n"/>
      <c r="B85" s="19" t="n"/>
      <c r="C85" s="19" t="n"/>
      <c r="D85" s="19" t="n"/>
      <c r="E85" s="20" t="n"/>
      <c r="F85" s="20" t="n"/>
      <c r="G85" s="20" t="n"/>
      <c r="H85" s="21">
        <f>IF(A85="","",SUMIFS('입출고 기록'!$F:$F,'입출고 기록'!$D:$D,A85,'입출고 기록'!$C:$C,"입고"))</f>
        <v/>
      </c>
      <c r="I85" s="21">
        <f>IF(A85="","",SUMIFS('입출고 기록'!$F:$F,'입출고 기록'!$D:$D,A85,'입출고 기록'!$C:$C,"출고"))</f>
        <v/>
      </c>
      <c r="J85" s="22">
        <f>IF(A85="","",N(E85)+H85-I85)</f>
        <v/>
      </c>
      <c r="K85" s="21">
        <f>IF(A85="","",J85*N(G85))</f>
        <v/>
      </c>
      <c r="L85" s="10">
        <f>IF(A85="","",IF(J85&lt;0,"재고 오류",IF(J85&lt;=N(F85),"발주 필요","정상")))</f>
        <v/>
      </c>
    </row>
    <row r="86">
      <c r="A86" s="19" t="n"/>
      <c r="B86" s="19" t="n"/>
      <c r="C86" s="19" t="n"/>
      <c r="D86" s="19" t="n"/>
      <c r="E86" s="20" t="n"/>
      <c r="F86" s="20" t="n"/>
      <c r="G86" s="20" t="n"/>
      <c r="H86" s="21">
        <f>IF(A86="","",SUMIFS('입출고 기록'!$F:$F,'입출고 기록'!$D:$D,A86,'입출고 기록'!$C:$C,"입고"))</f>
        <v/>
      </c>
      <c r="I86" s="21">
        <f>IF(A86="","",SUMIFS('입출고 기록'!$F:$F,'입출고 기록'!$D:$D,A86,'입출고 기록'!$C:$C,"출고"))</f>
        <v/>
      </c>
      <c r="J86" s="22">
        <f>IF(A86="","",N(E86)+H86-I86)</f>
        <v/>
      </c>
      <c r="K86" s="21">
        <f>IF(A86="","",J86*N(G86))</f>
        <v/>
      </c>
      <c r="L86" s="10">
        <f>IF(A86="","",IF(J86&lt;0,"재고 오류",IF(J86&lt;=N(F86),"발주 필요","정상")))</f>
        <v/>
      </c>
    </row>
    <row r="87">
      <c r="A87" s="19" t="n"/>
      <c r="B87" s="19" t="n"/>
      <c r="C87" s="19" t="n"/>
      <c r="D87" s="19" t="n"/>
      <c r="E87" s="20" t="n"/>
      <c r="F87" s="20" t="n"/>
      <c r="G87" s="20" t="n"/>
      <c r="H87" s="21">
        <f>IF(A87="","",SUMIFS('입출고 기록'!$F:$F,'입출고 기록'!$D:$D,A87,'입출고 기록'!$C:$C,"입고"))</f>
        <v/>
      </c>
      <c r="I87" s="21">
        <f>IF(A87="","",SUMIFS('입출고 기록'!$F:$F,'입출고 기록'!$D:$D,A87,'입출고 기록'!$C:$C,"출고"))</f>
        <v/>
      </c>
      <c r="J87" s="22">
        <f>IF(A87="","",N(E87)+H87-I87)</f>
        <v/>
      </c>
      <c r="K87" s="21">
        <f>IF(A87="","",J87*N(G87))</f>
        <v/>
      </c>
      <c r="L87" s="10">
        <f>IF(A87="","",IF(J87&lt;0,"재고 오류",IF(J87&lt;=N(F87),"발주 필요","정상")))</f>
        <v/>
      </c>
    </row>
    <row r="88">
      <c r="A88" s="19" t="n"/>
      <c r="B88" s="19" t="n"/>
      <c r="C88" s="19" t="n"/>
      <c r="D88" s="19" t="n"/>
      <c r="E88" s="20" t="n"/>
      <c r="F88" s="20" t="n"/>
      <c r="G88" s="20" t="n"/>
      <c r="H88" s="21">
        <f>IF(A88="","",SUMIFS('입출고 기록'!$F:$F,'입출고 기록'!$D:$D,A88,'입출고 기록'!$C:$C,"입고"))</f>
        <v/>
      </c>
      <c r="I88" s="21">
        <f>IF(A88="","",SUMIFS('입출고 기록'!$F:$F,'입출고 기록'!$D:$D,A88,'입출고 기록'!$C:$C,"출고"))</f>
        <v/>
      </c>
      <c r="J88" s="22">
        <f>IF(A88="","",N(E88)+H88-I88)</f>
        <v/>
      </c>
      <c r="K88" s="21">
        <f>IF(A88="","",J88*N(G88))</f>
        <v/>
      </c>
      <c r="L88" s="10">
        <f>IF(A88="","",IF(J88&lt;0,"재고 오류",IF(J88&lt;=N(F88),"발주 필요","정상")))</f>
        <v/>
      </c>
    </row>
    <row r="89">
      <c r="A89" s="19" t="n"/>
      <c r="B89" s="19" t="n"/>
      <c r="C89" s="19" t="n"/>
      <c r="D89" s="19" t="n"/>
      <c r="E89" s="20" t="n"/>
      <c r="F89" s="20" t="n"/>
      <c r="G89" s="20" t="n"/>
      <c r="H89" s="21">
        <f>IF(A89="","",SUMIFS('입출고 기록'!$F:$F,'입출고 기록'!$D:$D,A89,'입출고 기록'!$C:$C,"입고"))</f>
        <v/>
      </c>
      <c r="I89" s="21">
        <f>IF(A89="","",SUMIFS('입출고 기록'!$F:$F,'입출고 기록'!$D:$D,A89,'입출고 기록'!$C:$C,"출고"))</f>
        <v/>
      </c>
      <c r="J89" s="22">
        <f>IF(A89="","",N(E89)+H89-I89)</f>
        <v/>
      </c>
      <c r="K89" s="21">
        <f>IF(A89="","",J89*N(G89))</f>
        <v/>
      </c>
      <c r="L89" s="10">
        <f>IF(A89="","",IF(J89&lt;0,"재고 오류",IF(J89&lt;=N(F89),"발주 필요","정상")))</f>
        <v/>
      </c>
    </row>
    <row r="90">
      <c r="A90" s="19" t="n"/>
      <c r="B90" s="19" t="n"/>
      <c r="C90" s="19" t="n"/>
      <c r="D90" s="19" t="n"/>
      <c r="E90" s="20" t="n"/>
      <c r="F90" s="20" t="n"/>
      <c r="G90" s="20" t="n"/>
      <c r="H90" s="21">
        <f>IF(A90="","",SUMIFS('입출고 기록'!$F:$F,'입출고 기록'!$D:$D,A90,'입출고 기록'!$C:$C,"입고"))</f>
        <v/>
      </c>
      <c r="I90" s="21">
        <f>IF(A90="","",SUMIFS('입출고 기록'!$F:$F,'입출고 기록'!$D:$D,A90,'입출고 기록'!$C:$C,"출고"))</f>
        <v/>
      </c>
      <c r="J90" s="22">
        <f>IF(A90="","",N(E90)+H90-I90)</f>
        <v/>
      </c>
      <c r="K90" s="21">
        <f>IF(A90="","",J90*N(G90))</f>
        <v/>
      </c>
      <c r="L90" s="10">
        <f>IF(A90="","",IF(J90&lt;0,"재고 오류",IF(J90&lt;=N(F90),"발주 필요","정상")))</f>
        <v/>
      </c>
    </row>
    <row r="91">
      <c r="A91" s="19" t="n"/>
      <c r="B91" s="19" t="n"/>
      <c r="C91" s="19" t="n"/>
      <c r="D91" s="19" t="n"/>
      <c r="E91" s="20" t="n"/>
      <c r="F91" s="20" t="n"/>
      <c r="G91" s="20" t="n"/>
      <c r="H91" s="21">
        <f>IF(A91="","",SUMIFS('입출고 기록'!$F:$F,'입출고 기록'!$D:$D,A91,'입출고 기록'!$C:$C,"입고"))</f>
        <v/>
      </c>
      <c r="I91" s="21">
        <f>IF(A91="","",SUMIFS('입출고 기록'!$F:$F,'입출고 기록'!$D:$D,A91,'입출고 기록'!$C:$C,"출고"))</f>
        <v/>
      </c>
      <c r="J91" s="22">
        <f>IF(A91="","",N(E91)+H91-I91)</f>
        <v/>
      </c>
      <c r="K91" s="21">
        <f>IF(A91="","",J91*N(G91))</f>
        <v/>
      </c>
      <c r="L91" s="10">
        <f>IF(A91="","",IF(J91&lt;0,"재고 오류",IF(J91&lt;=N(F91),"발주 필요","정상")))</f>
        <v/>
      </c>
    </row>
    <row r="92">
      <c r="A92" s="19" t="n"/>
      <c r="B92" s="19" t="n"/>
      <c r="C92" s="19" t="n"/>
      <c r="D92" s="19" t="n"/>
      <c r="E92" s="20" t="n"/>
      <c r="F92" s="20" t="n"/>
      <c r="G92" s="20" t="n"/>
      <c r="H92" s="21">
        <f>IF(A92="","",SUMIFS('입출고 기록'!$F:$F,'입출고 기록'!$D:$D,A92,'입출고 기록'!$C:$C,"입고"))</f>
        <v/>
      </c>
      <c r="I92" s="21">
        <f>IF(A92="","",SUMIFS('입출고 기록'!$F:$F,'입출고 기록'!$D:$D,A92,'입출고 기록'!$C:$C,"출고"))</f>
        <v/>
      </c>
      <c r="J92" s="22">
        <f>IF(A92="","",N(E92)+H92-I92)</f>
        <v/>
      </c>
      <c r="K92" s="21">
        <f>IF(A92="","",J92*N(G92))</f>
        <v/>
      </c>
      <c r="L92" s="10">
        <f>IF(A92="","",IF(J92&lt;0,"재고 오류",IF(J92&lt;=N(F92),"발주 필요","정상")))</f>
        <v/>
      </c>
    </row>
    <row r="93">
      <c r="A93" s="19" t="n"/>
      <c r="B93" s="19" t="n"/>
      <c r="C93" s="19" t="n"/>
      <c r="D93" s="19" t="n"/>
      <c r="E93" s="20" t="n"/>
      <c r="F93" s="20" t="n"/>
      <c r="G93" s="20" t="n"/>
      <c r="H93" s="21">
        <f>IF(A93="","",SUMIFS('입출고 기록'!$F:$F,'입출고 기록'!$D:$D,A93,'입출고 기록'!$C:$C,"입고"))</f>
        <v/>
      </c>
      <c r="I93" s="21">
        <f>IF(A93="","",SUMIFS('입출고 기록'!$F:$F,'입출고 기록'!$D:$D,A93,'입출고 기록'!$C:$C,"출고"))</f>
        <v/>
      </c>
      <c r="J93" s="22">
        <f>IF(A93="","",N(E93)+H93-I93)</f>
        <v/>
      </c>
      <c r="K93" s="21">
        <f>IF(A93="","",J93*N(G93))</f>
        <v/>
      </c>
      <c r="L93" s="10">
        <f>IF(A93="","",IF(J93&lt;0,"재고 오류",IF(J93&lt;=N(F93),"발주 필요","정상")))</f>
        <v/>
      </c>
    </row>
    <row r="94">
      <c r="A94" s="19" t="n"/>
      <c r="B94" s="19" t="n"/>
      <c r="C94" s="19" t="n"/>
      <c r="D94" s="19" t="n"/>
      <c r="E94" s="20" t="n"/>
      <c r="F94" s="20" t="n"/>
      <c r="G94" s="20" t="n"/>
      <c r="H94" s="21">
        <f>IF(A94="","",SUMIFS('입출고 기록'!$F:$F,'입출고 기록'!$D:$D,A94,'입출고 기록'!$C:$C,"입고"))</f>
        <v/>
      </c>
      <c r="I94" s="21">
        <f>IF(A94="","",SUMIFS('입출고 기록'!$F:$F,'입출고 기록'!$D:$D,A94,'입출고 기록'!$C:$C,"출고"))</f>
        <v/>
      </c>
      <c r="J94" s="22">
        <f>IF(A94="","",N(E94)+H94-I94)</f>
        <v/>
      </c>
      <c r="K94" s="21">
        <f>IF(A94="","",J94*N(G94))</f>
        <v/>
      </c>
      <c r="L94" s="10">
        <f>IF(A94="","",IF(J94&lt;0,"재고 오류",IF(J94&lt;=N(F94),"발주 필요","정상")))</f>
        <v/>
      </c>
    </row>
    <row r="95">
      <c r="A95" s="19" t="n"/>
      <c r="B95" s="19" t="n"/>
      <c r="C95" s="19" t="n"/>
      <c r="D95" s="19" t="n"/>
      <c r="E95" s="20" t="n"/>
      <c r="F95" s="20" t="n"/>
      <c r="G95" s="20" t="n"/>
      <c r="H95" s="21">
        <f>IF(A95="","",SUMIFS('입출고 기록'!$F:$F,'입출고 기록'!$D:$D,A95,'입출고 기록'!$C:$C,"입고"))</f>
        <v/>
      </c>
      <c r="I95" s="21">
        <f>IF(A95="","",SUMIFS('입출고 기록'!$F:$F,'입출고 기록'!$D:$D,A95,'입출고 기록'!$C:$C,"출고"))</f>
        <v/>
      </c>
      <c r="J95" s="22">
        <f>IF(A95="","",N(E95)+H95-I95)</f>
        <v/>
      </c>
      <c r="K95" s="21">
        <f>IF(A95="","",J95*N(G95))</f>
        <v/>
      </c>
      <c r="L95" s="10">
        <f>IF(A95="","",IF(J95&lt;0,"재고 오류",IF(J95&lt;=N(F95),"발주 필요","정상")))</f>
        <v/>
      </c>
    </row>
    <row r="96">
      <c r="A96" s="19" t="n"/>
      <c r="B96" s="19" t="n"/>
      <c r="C96" s="19" t="n"/>
      <c r="D96" s="19" t="n"/>
      <c r="E96" s="20" t="n"/>
      <c r="F96" s="20" t="n"/>
      <c r="G96" s="20" t="n"/>
      <c r="H96" s="21">
        <f>IF(A96="","",SUMIFS('입출고 기록'!$F:$F,'입출고 기록'!$D:$D,A96,'입출고 기록'!$C:$C,"입고"))</f>
        <v/>
      </c>
      <c r="I96" s="21">
        <f>IF(A96="","",SUMIFS('입출고 기록'!$F:$F,'입출고 기록'!$D:$D,A96,'입출고 기록'!$C:$C,"출고"))</f>
        <v/>
      </c>
      <c r="J96" s="22">
        <f>IF(A96="","",N(E96)+H96-I96)</f>
        <v/>
      </c>
      <c r="K96" s="21">
        <f>IF(A96="","",J96*N(G96))</f>
        <v/>
      </c>
      <c r="L96" s="10">
        <f>IF(A96="","",IF(J96&lt;0,"재고 오류",IF(J96&lt;=N(F96),"발주 필요","정상")))</f>
        <v/>
      </c>
    </row>
    <row r="97">
      <c r="A97" s="19" t="n"/>
      <c r="B97" s="19" t="n"/>
      <c r="C97" s="19" t="n"/>
      <c r="D97" s="19" t="n"/>
      <c r="E97" s="20" t="n"/>
      <c r="F97" s="20" t="n"/>
      <c r="G97" s="20" t="n"/>
      <c r="H97" s="21">
        <f>IF(A97="","",SUMIFS('입출고 기록'!$F:$F,'입출고 기록'!$D:$D,A97,'입출고 기록'!$C:$C,"입고"))</f>
        <v/>
      </c>
      <c r="I97" s="21">
        <f>IF(A97="","",SUMIFS('입출고 기록'!$F:$F,'입출고 기록'!$D:$D,A97,'입출고 기록'!$C:$C,"출고"))</f>
        <v/>
      </c>
      <c r="J97" s="22">
        <f>IF(A97="","",N(E97)+H97-I97)</f>
        <v/>
      </c>
      <c r="K97" s="21">
        <f>IF(A97="","",J97*N(G97))</f>
        <v/>
      </c>
      <c r="L97" s="10">
        <f>IF(A97="","",IF(J97&lt;0,"재고 오류",IF(J97&lt;=N(F97),"발주 필요","정상")))</f>
        <v/>
      </c>
    </row>
    <row r="98">
      <c r="A98" s="19" t="n"/>
      <c r="B98" s="19" t="n"/>
      <c r="C98" s="19" t="n"/>
      <c r="D98" s="19" t="n"/>
      <c r="E98" s="20" t="n"/>
      <c r="F98" s="20" t="n"/>
      <c r="G98" s="20" t="n"/>
      <c r="H98" s="21">
        <f>IF(A98="","",SUMIFS('입출고 기록'!$F:$F,'입출고 기록'!$D:$D,A98,'입출고 기록'!$C:$C,"입고"))</f>
        <v/>
      </c>
      <c r="I98" s="21">
        <f>IF(A98="","",SUMIFS('입출고 기록'!$F:$F,'입출고 기록'!$D:$D,A98,'입출고 기록'!$C:$C,"출고"))</f>
        <v/>
      </c>
      <c r="J98" s="22">
        <f>IF(A98="","",N(E98)+H98-I98)</f>
        <v/>
      </c>
      <c r="K98" s="21">
        <f>IF(A98="","",J98*N(G98))</f>
        <v/>
      </c>
      <c r="L98" s="10">
        <f>IF(A98="","",IF(J98&lt;0,"재고 오류",IF(J98&lt;=N(F98),"발주 필요","정상")))</f>
        <v/>
      </c>
    </row>
    <row r="99">
      <c r="A99" s="19" t="n"/>
      <c r="B99" s="19" t="n"/>
      <c r="C99" s="19" t="n"/>
      <c r="D99" s="19" t="n"/>
      <c r="E99" s="20" t="n"/>
      <c r="F99" s="20" t="n"/>
      <c r="G99" s="20" t="n"/>
      <c r="H99" s="21">
        <f>IF(A99="","",SUMIFS('입출고 기록'!$F:$F,'입출고 기록'!$D:$D,A99,'입출고 기록'!$C:$C,"입고"))</f>
        <v/>
      </c>
      <c r="I99" s="21">
        <f>IF(A99="","",SUMIFS('입출고 기록'!$F:$F,'입출고 기록'!$D:$D,A99,'입출고 기록'!$C:$C,"출고"))</f>
        <v/>
      </c>
      <c r="J99" s="22">
        <f>IF(A99="","",N(E99)+H99-I99)</f>
        <v/>
      </c>
      <c r="K99" s="21">
        <f>IF(A99="","",J99*N(G99))</f>
        <v/>
      </c>
      <c r="L99" s="10">
        <f>IF(A99="","",IF(J99&lt;0,"재고 오류",IF(J99&lt;=N(F99),"발주 필요","정상")))</f>
        <v/>
      </c>
    </row>
    <row r="100">
      <c r="A100" s="19" t="n"/>
      <c r="B100" s="19" t="n"/>
      <c r="C100" s="19" t="n"/>
      <c r="D100" s="19" t="n"/>
      <c r="E100" s="20" t="n"/>
      <c r="F100" s="20" t="n"/>
      <c r="G100" s="20" t="n"/>
      <c r="H100" s="21">
        <f>IF(A100="","",SUMIFS('입출고 기록'!$F:$F,'입출고 기록'!$D:$D,A100,'입출고 기록'!$C:$C,"입고"))</f>
        <v/>
      </c>
      <c r="I100" s="21">
        <f>IF(A100="","",SUMIFS('입출고 기록'!$F:$F,'입출고 기록'!$D:$D,A100,'입출고 기록'!$C:$C,"출고"))</f>
        <v/>
      </c>
      <c r="J100" s="22">
        <f>IF(A100="","",N(E100)+H100-I100)</f>
        <v/>
      </c>
      <c r="K100" s="21">
        <f>IF(A100="","",J100*N(G100))</f>
        <v/>
      </c>
      <c r="L100" s="10">
        <f>IF(A100="","",IF(J100&lt;0,"재고 오류",IF(J100&lt;=N(F100),"발주 필요","정상")))</f>
        <v/>
      </c>
    </row>
    <row r="101">
      <c r="A101" s="19" t="n"/>
      <c r="B101" s="19" t="n"/>
      <c r="C101" s="19" t="n"/>
      <c r="D101" s="19" t="n"/>
      <c r="E101" s="20" t="n"/>
      <c r="F101" s="20" t="n"/>
      <c r="G101" s="20" t="n"/>
      <c r="H101" s="21">
        <f>IF(A101="","",SUMIFS('입출고 기록'!$F:$F,'입출고 기록'!$D:$D,A101,'입출고 기록'!$C:$C,"입고"))</f>
        <v/>
      </c>
      <c r="I101" s="21">
        <f>IF(A101="","",SUMIFS('입출고 기록'!$F:$F,'입출고 기록'!$D:$D,A101,'입출고 기록'!$C:$C,"출고"))</f>
        <v/>
      </c>
      <c r="J101" s="22">
        <f>IF(A101="","",N(E101)+H101-I101)</f>
        <v/>
      </c>
      <c r="K101" s="21">
        <f>IF(A101="","",J101*N(G101))</f>
        <v/>
      </c>
      <c r="L101" s="10">
        <f>IF(A101="","",IF(J101&lt;0,"재고 오류",IF(J101&lt;=N(F101),"발주 필요","정상")))</f>
        <v/>
      </c>
    </row>
    <row r="102">
      <c r="A102" s="19" t="n"/>
      <c r="B102" s="19" t="n"/>
      <c r="C102" s="19" t="n"/>
      <c r="D102" s="19" t="n"/>
      <c r="E102" s="20" t="n"/>
      <c r="F102" s="20" t="n"/>
      <c r="G102" s="20" t="n"/>
      <c r="H102" s="21">
        <f>IF(A102="","",SUMIFS('입출고 기록'!$F:$F,'입출고 기록'!$D:$D,A102,'입출고 기록'!$C:$C,"입고"))</f>
        <v/>
      </c>
      <c r="I102" s="21">
        <f>IF(A102="","",SUMIFS('입출고 기록'!$F:$F,'입출고 기록'!$D:$D,A102,'입출고 기록'!$C:$C,"출고"))</f>
        <v/>
      </c>
      <c r="J102" s="22">
        <f>IF(A102="","",N(E102)+H102-I102)</f>
        <v/>
      </c>
      <c r="K102" s="21">
        <f>IF(A102="","",J102*N(G102))</f>
        <v/>
      </c>
      <c r="L102" s="10">
        <f>IF(A102="","",IF(J102&lt;0,"재고 오류",IF(J102&lt;=N(F102),"발주 필요","정상")))</f>
        <v/>
      </c>
    </row>
    <row r="103">
      <c r="A103" s="19" t="n"/>
      <c r="B103" s="19" t="n"/>
      <c r="C103" s="19" t="n"/>
      <c r="D103" s="19" t="n"/>
      <c r="E103" s="20" t="n"/>
      <c r="F103" s="20" t="n"/>
      <c r="G103" s="20" t="n"/>
      <c r="H103" s="21">
        <f>IF(A103="","",SUMIFS('입출고 기록'!$F:$F,'입출고 기록'!$D:$D,A103,'입출고 기록'!$C:$C,"입고"))</f>
        <v/>
      </c>
      <c r="I103" s="21">
        <f>IF(A103="","",SUMIFS('입출고 기록'!$F:$F,'입출고 기록'!$D:$D,A103,'입출고 기록'!$C:$C,"출고"))</f>
        <v/>
      </c>
      <c r="J103" s="22">
        <f>IF(A103="","",N(E103)+H103-I103)</f>
        <v/>
      </c>
      <c r="K103" s="21">
        <f>IF(A103="","",J103*N(G103))</f>
        <v/>
      </c>
      <c r="L103" s="10">
        <f>IF(A103="","",IF(J103&lt;0,"재고 오류",IF(J103&lt;=N(F103),"발주 필요","정상")))</f>
        <v/>
      </c>
    </row>
    <row r="104">
      <c r="A104" s="19" t="n"/>
      <c r="B104" s="19" t="n"/>
      <c r="C104" s="19" t="n"/>
      <c r="D104" s="19" t="n"/>
      <c r="E104" s="20" t="n"/>
      <c r="F104" s="20" t="n"/>
      <c r="G104" s="20" t="n"/>
      <c r="H104" s="21">
        <f>IF(A104="","",SUMIFS('입출고 기록'!$F:$F,'입출고 기록'!$D:$D,A104,'입출고 기록'!$C:$C,"입고"))</f>
        <v/>
      </c>
      <c r="I104" s="21">
        <f>IF(A104="","",SUMIFS('입출고 기록'!$F:$F,'입출고 기록'!$D:$D,A104,'입출고 기록'!$C:$C,"출고"))</f>
        <v/>
      </c>
      <c r="J104" s="22">
        <f>IF(A104="","",N(E104)+H104-I104)</f>
        <v/>
      </c>
      <c r="K104" s="21">
        <f>IF(A104="","",J104*N(G104))</f>
        <v/>
      </c>
      <c r="L104" s="10">
        <f>IF(A104="","",IF(J104&lt;0,"재고 오류",IF(J104&lt;=N(F104),"발주 필요","정상")))</f>
        <v/>
      </c>
    </row>
    <row r="105">
      <c r="A105" s="19" t="n"/>
      <c r="B105" s="19" t="n"/>
      <c r="C105" s="19" t="n"/>
      <c r="D105" s="19" t="n"/>
      <c r="E105" s="20" t="n"/>
      <c r="F105" s="20" t="n"/>
      <c r="G105" s="20" t="n"/>
      <c r="H105" s="21">
        <f>IF(A105="","",SUMIFS('입출고 기록'!$F:$F,'입출고 기록'!$D:$D,A105,'입출고 기록'!$C:$C,"입고"))</f>
        <v/>
      </c>
      <c r="I105" s="21">
        <f>IF(A105="","",SUMIFS('입출고 기록'!$F:$F,'입출고 기록'!$D:$D,A105,'입출고 기록'!$C:$C,"출고"))</f>
        <v/>
      </c>
      <c r="J105" s="22">
        <f>IF(A105="","",N(E105)+H105-I105)</f>
        <v/>
      </c>
      <c r="K105" s="21">
        <f>IF(A105="","",J105*N(G105))</f>
        <v/>
      </c>
      <c r="L105" s="10">
        <f>IF(A105="","",IF(J105&lt;0,"재고 오류",IF(J105&lt;=N(F105),"발주 필요","정상")))</f>
        <v/>
      </c>
    </row>
    <row r="106">
      <c r="A106" s="19" t="n"/>
      <c r="B106" s="19" t="n"/>
      <c r="C106" s="19" t="n"/>
      <c r="D106" s="19" t="n"/>
      <c r="E106" s="20" t="n"/>
      <c r="F106" s="20" t="n"/>
      <c r="G106" s="20" t="n"/>
      <c r="H106" s="21">
        <f>IF(A106="","",SUMIFS('입출고 기록'!$F:$F,'입출고 기록'!$D:$D,A106,'입출고 기록'!$C:$C,"입고"))</f>
        <v/>
      </c>
      <c r="I106" s="21">
        <f>IF(A106="","",SUMIFS('입출고 기록'!$F:$F,'입출고 기록'!$D:$D,A106,'입출고 기록'!$C:$C,"출고"))</f>
        <v/>
      </c>
      <c r="J106" s="22">
        <f>IF(A106="","",N(E106)+H106-I106)</f>
        <v/>
      </c>
      <c r="K106" s="21">
        <f>IF(A106="","",J106*N(G106))</f>
        <v/>
      </c>
      <c r="L106" s="10">
        <f>IF(A106="","",IF(J106&lt;0,"재고 오류",IF(J106&lt;=N(F106),"발주 필요","정상")))</f>
        <v/>
      </c>
    </row>
    <row r="107">
      <c r="A107" s="19" t="n"/>
      <c r="B107" s="19" t="n"/>
      <c r="C107" s="19" t="n"/>
      <c r="D107" s="19" t="n"/>
      <c r="E107" s="20" t="n"/>
      <c r="F107" s="20" t="n"/>
      <c r="G107" s="20" t="n"/>
      <c r="H107" s="21">
        <f>IF(A107="","",SUMIFS('입출고 기록'!$F:$F,'입출고 기록'!$D:$D,A107,'입출고 기록'!$C:$C,"입고"))</f>
        <v/>
      </c>
      <c r="I107" s="21">
        <f>IF(A107="","",SUMIFS('입출고 기록'!$F:$F,'입출고 기록'!$D:$D,A107,'입출고 기록'!$C:$C,"출고"))</f>
        <v/>
      </c>
      <c r="J107" s="22">
        <f>IF(A107="","",N(E107)+H107-I107)</f>
        <v/>
      </c>
      <c r="K107" s="21">
        <f>IF(A107="","",J107*N(G107))</f>
        <v/>
      </c>
      <c r="L107" s="10">
        <f>IF(A107="","",IF(J107&lt;0,"재고 오류",IF(J107&lt;=N(F107),"발주 필요","정상")))</f>
        <v/>
      </c>
    </row>
    <row r="108">
      <c r="A108" s="19" t="n"/>
      <c r="B108" s="19" t="n"/>
      <c r="C108" s="19" t="n"/>
      <c r="D108" s="19" t="n"/>
      <c r="E108" s="20" t="n"/>
      <c r="F108" s="20" t="n"/>
      <c r="G108" s="20" t="n"/>
      <c r="H108" s="21">
        <f>IF(A108="","",SUMIFS('입출고 기록'!$F:$F,'입출고 기록'!$D:$D,A108,'입출고 기록'!$C:$C,"입고"))</f>
        <v/>
      </c>
      <c r="I108" s="21">
        <f>IF(A108="","",SUMIFS('입출고 기록'!$F:$F,'입출고 기록'!$D:$D,A108,'입출고 기록'!$C:$C,"출고"))</f>
        <v/>
      </c>
      <c r="J108" s="22">
        <f>IF(A108="","",N(E108)+H108-I108)</f>
        <v/>
      </c>
      <c r="K108" s="21">
        <f>IF(A108="","",J108*N(G108))</f>
        <v/>
      </c>
      <c r="L108" s="10">
        <f>IF(A108="","",IF(J108&lt;0,"재고 오류",IF(J108&lt;=N(F108),"발주 필요","정상")))</f>
        <v/>
      </c>
    </row>
    <row r="109">
      <c r="A109" s="19" t="n"/>
      <c r="B109" s="19" t="n"/>
      <c r="C109" s="19" t="n"/>
      <c r="D109" s="19" t="n"/>
      <c r="E109" s="20" t="n"/>
      <c r="F109" s="20" t="n"/>
      <c r="G109" s="20" t="n"/>
      <c r="H109" s="21">
        <f>IF(A109="","",SUMIFS('입출고 기록'!$F:$F,'입출고 기록'!$D:$D,A109,'입출고 기록'!$C:$C,"입고"))</f>
        <v/>
      </c>
      <c r="I109" s="21">
        <f>IF(A109="","",SUMIFS('입출고 기록'!$F:$F,'입출고 기록'!$D:$D,A109,'입출고 기록'!$C:$C,"출고"))</f>
        <v/>
      </c>
      <c r="J109" s="22">
        <f>IF(A109="","",N(E109)+H109-I109)</f>
        <v/>
      </c>
      <c r="K109" s="21">
        <f>IF(A109="","",J109*N(G109))</f>
        <v/>
      </c>
      <c r="L109" s="10">
        <f>IF(A109="","",IF(J109&lt;0,"재고 오류",IF(J109&lt;=N(F109),"발주 필요","정상")))</f>
        <v/>
      </c>
    </row>
    <row r="110">
      <c r="A110" s="19" t="n"/>
      <c r="B110" s="19" t="n"/>
      <c r="C110" s="19" t="n"/>
      <c r="D110" s="19" t="n"/>
      <c r="E110" s="20" t="n"/>
      <c r="F110" s="20" t="n"/>
      <c r="G110" s="20" t="n"/>
      <c r="H110" s="21">
        <f>IF(A110="","",SUMIFS('입출고 기록'!$F:$F,'입출고 기록'!$D:$D,A110,'입출고 기록'!$C:$C,"입고"))</f>
        <v/>
      </c>
      <c r="I110" s="21">
        <f>IF(A110="","",SUMIFS('입출고 기록'!$F:$F,'입출고 기록'!$D:$D,A110,'입출고 기록'!$C:$C,"출고"))</f>
        <v/>
      </c>
      <c r="J110" s="22">
        <f>IF(A110="","",N(E110)+H110-I110)</f>
        <v/>
      </c>
      <c r="K110" s="21">
        <f>IF(A110="","",J110*N(G110))</f>
        <v/>
      </c>
      <c r="L110" s="10">
        <f>IF(A110="","",IF(J110&lt;0,"재고 오류",IF(J110&lt;=N(F110),"발주 필요","정상")))</f>
        <v/>
      </c>
    </row>
    <row r="111">
      <c r="A111" s="19" t="n"/>
      <c r="B111" s="19" t="n"/>
      <c r="C111" s="19" t="n"/>
      <c r="D111" s="19" t="n"/>
      <c r="E111" s="20" t="n"/>
      <c r="F111" s="20" t="n"/>
      <c r="G111" s="20" t="n"/>
      <c r="H111" s="21">
        <f>IF(A111="","",SUMIFS('입출고 기록'!$F:$F,'입출고 기록'!$D:$D,A111,'입출고 기록'!$C:$C,"입고"))</f>
        <v/>
      </c>
      <c r="I111" s="21">
        <f>IF(A111="","",SUMIFS('입출고 기록'!$F:$F,'입출고 기록'!$D:$D,A111,'입출고 기록'!$C:$C,"출고"))</f>
        <v/>
      </c>
      <c r="J111" s="22">
        <f>IF(A111="","",N(E111)+H111-I111)</f>
        <v/>
      </c>
      <c r="K111" s="21">
        <f>IF(A111="","",J111*N(G111))</f>
        <v/>
      </c>
      <c r="L111" s="10">
        <f>IF(A111="","",IF(J111&lt;0,"재고 오류",IF(J111&lt;=N(F111),"발주 필요","정상")))</f>
        <v/>
      </c>
    </row>
    <row r="112">
      <c r="A112" s="19" t="n"/>
      <c r="B112" s="19" t="n"/>
      <c r="C112" s="19" t="n"/>
      <c r="D112" s="19" t="n"/>
      <c r="E112" s="20" t="n"/>
      <c r="F112" s="20" t="n"/>
      <c r="G112" s="20" t="n"/>
      <c r="H112" s="21">
        <f>IF(A112="","",SUMIFS('입출고 기록'!$F:$F,'입출고 기록'!$D:$D,A112,'입출고 기록'!$C:$C,"입고"))</f>
        <v/>
      </c>
      <c r="I112" s="21">
        <f>IF(A112="","",SUMIFS('입출고 기록'!$F:$F,'입출고 기록'!$D:$D,A112,'입출고 기록'!$C:$C,"출고"))</f>
        <v/>
      </c>
      <c r="J112" s="22">
        <f>IF(A112="","",N(E112)+H112-I112)</f>
        <v/>
      </c>
      <c r="K112" s="21">
        <f>IF(A112="","",J112*N(G112))</f>
        <v/>
      </c>
      <c r="L112" s="10">
        <f>IF(A112="","",IF(J112&lt;0,"재고 오류",IF(J112&lt;=N(F112),"발주 필요","정상")))</f>
        <v/>
      </c>
    </row>
    <row r="113">
      <c r="A113" s="19" t="n"/>
      <c r="B113" s="19" t="n"/>
      <c r="C113" s="19" t="n"/>
      <c r="D113" s="19" t="n"/>
      <c r="E113" s="20" t="n"/>
      <c r="F113" s="20" t="n"/>
      <c r="G113" s="20" t="n"/>
      <c r="H113" s="21">
        <f>IF(A113="","",SUMIFS('입출고 기록'!$F:$F,'입출고 기록'!$D:$D,A113,'입출고 기록'!$C:$C,"입고"))</f>
        <v/>
      </c>
      <c r="I113" s="21">
        <f>IF(A113="","",SUMIFS('입출고 기록'!$F:$F,'입출고 기록'!$D:$D,A113,'입출고 기록'!$C:$C,"출고"))</f>
        <v/>
      </c>
      <c r="J113" s="22">
        <f>IF(A113="","",N(E113)+H113-I113)</f>
        <v/>
      </c>
      <c r="K113" s="21">
        <f>IF(A113="","",J113*N(G113))</f>
        <v/>
      </c>
      <c r="L113" s="10">
        <f>IF(A113="","",IF(J113&lt;0,"재고 오류",IF(J113&lt;=N(F113),"발주 필요","정상")))</f>
        <v/>
      </c>
    </row>
    <row r="114">
      <c r="A114" s="19" t="n"/>
      <c r="B114" s="19" t="n"/>
      <c r="C114" s="19" t="n"/>
      <c r="D114" s="19" t="n"/>
      <c r="E114" s="20" t="n"/>
      <c r="F114" s="20" t="n"/>
      <c r="G114" s="20" t="n"/>
      <c r="H114" s="21">
        <f>IF(A114="","",SUMIFS('입출고 기록'!$F:$F,'입출고 기록'!$D:$D,A114,'입출고 기록'!$C:$C,"입고"))</f>
        <v/>
      </c>
      <c r="I114" s="21">
        <f>IF(A114="","",SUMIFS('입출고 기록'!$F:$F,'입출고 기록'!$D:$D,A114,'입출고 기록'!$C:$C,"출고"))</f>
        <v/>
      </c>
      <c r="J114" s="22">
        <f>IF(A114="","",N(E114)+H114-I114)</f>
        <v/>
      </c>
      <c r="K114" s="21">
        <f>IF(A114="","",J114*N(G114))</f>
        <v/>
      </c>
      <c r="L114" s="10">
        <f>IF(A114="","",IF(J114&lt;0,"재고 오류",IF(J114&lt;=N(F114),"발주 필요","정상")))</f>
        <v/>
      </c>
    </row>
    <row r="115">
      <c r="A115" s="19" t="n"/>
      <c r="B115" s="19" t="n"/>
      <c r="C115" s="19" t="n"/>
      <c r="D115" s="19" t="n"/>
      <c r="E115" s="20" t="n"/>
      <c r="F115" s="20" t="n"/>
      <c r="G115" s="20" t="n"/>
      <c r="H115" s="21">
        <f>IF(A115="","",SUMIFS('입출고 기록'!$F:$F,'입출고 기록'!$D:$D,A115,'입출고 기록'!$C:$C,"입고"))</f>
        <v/>
      </c>
      <c r="I115" s="21">
        <f>IF(A115="","",SUMIFS('입출고 기록'!$F:$F,'입출고 기록'!$D:$D,A115,'입출고 기록'!$C:$C,"출고"))</f>
        <v/>
      </c>
      <c r="J115" s="22">
        <f>IF(A115="","",N(E115)+H115-I115)</f>
        <v/>
      </c>
      <c r="K115" s="21">
        <f>IF(A115="","",J115*N(G115))</f>
        <v/>
      </c>
      <c r="L115" s="10">
        <f>IF(A115="","",IF(J115&lt;0,"재고 오류",IF(J115&lt;=N(F115),"발주 필요","정상")))</f>
        <v/>
      </c>
    </row>
    <row r="116">
      <c r="A116" s="19" t="n"/>
      <c r="B116" s="19" t="n"/>
      <c r="C116" s="19" t="n"/>
      <c r="D116" s="19" t="n"/>
      <c r="E116" s="20" t="n"/>
      <c r="F116" s="20" t="n"/>
      <c r="G116" s="20" t="n"/>
      <c r="H116" s="21">
        <f>IF(A116="","",SUMIFS('입출고 기록'!$F:$F,'입출고 기록'!$D:$D,A116,'입출고 기록'!$C:$C,"입고"))</f>
        <v/>
      </c>
      <c r="I116" s="21">
        <f>IF(A116="","",SUMIFS('입출고 기록'!$F:$F,'입출고 기록'!$D:$D,A116,'입출고 기록'!$C:$C,"출고"))</f>
        <v/>
      </c>
      <c r="J116" s="22">
        <f>IF(A116="","",N(E116)+H116-I116)</f>
        <v/>
      </c>
      <c r="K116" s="21">
        <f>IF(A116="","",J116*N(G116))</f>
        <v/>
      </c>
      <c r="L116" s="10">
        <f>IF(A116="","",IF(J116&lt;0,"재고 오류",IF(J116&lt;=N(F116),"발주 필요","정상")))</f>
        <v/>
      </c>
    </row>
    <row r="117">
      <c r="A117" s="19" t="n"/>
      <c r="B117" s="19" t="n"/>
      <c r="C117" s="19" t="n"/>
      <c r="D117" s="19" t="n"/>
      <c r="E117" s="20" t="n"/>
      <c r="F117" s="20" t="n"/>
      <c r="G117" s="20" t="n"/>
      <c r="H117" s="21">
        <f>IF(A117="","",SUMIFS('입출고 기록'!$F:$F,'입출고 기록'!$D:$D,A117,'입출고 기록'!$C:$C,"입고"))</f>
        <v/>
      </c>
      <c r="I117" s="21">
        <f>IF(A117="","",SUMIFS('입출고 기록'!$F:$F,'입출고 기록'!$D:$D,A117,'입출고 기록'!$C:$C,"출고"))</f>
        <v/>
      </c>
      <c r="J117" s="22">
        <f>IF(A117="","",N(E117)+H117-I117)</f>
        <v/>
      </c>
      <c r="K117" s="21">
        <f>IF(A117="","",J117*N(G117))</f>
        <v/>
      </c>
      <c r="L117" s="10">
        <f>IF(A117="","",IF(J117&lt;0,"재고 오류",IF(J117&lt;=N(F117),"발주 필요","정상")))</f>
        <v/>
      </c>
    </row>
    <row r="118">
      <c r="A118" s="19" t="n"/>
      <c r="B118" s="19" t="n"/>
      <c r="C118" s="19" t="n"/>
      <c r="D118" s="19" t="n"/>
      <c r="E118" s="20" t="n"/>
      <c r="F118" s="20" t="n"/>
      <c r="G118" s="20" t="n"/>
      <c r="H118" s="21">
        <f>IF(A118="","",SUMIFS('입출고 기록'!$F:$F,'입출고 기록'!$D:$D,A118,'입출고 기록'!$C:$C,"입고"))</f>
        <v/>
      </c>
      <c r="I118" s="21">
        <f>IF(A118="","",SUMIFS('입출고 기록'!$F:$F,'입출고 기록'!$D:$D,A118,'입출고 기록'!$C:$C,"출고"))</f>
        <v/>
      </c>
      <c r="J118" s="22">
        <f>IF(A118="","",N(E118)+H118-I118)</f>
        <v/>
      </c>
      <c r="K118" s="21">
        <f>IF(A118="","",J118*N(G118))</f>
        <v/>
      </c>
      <c r="L118" s="10">
        <f>IF(A118="","",IF(J118&lt;0,"재고 오류",IF(J118&lt;=N(F118),"발주 필요","정상")))</f>
        <v/>
      </c>
    </row>
    <row r="119">
      <c r="A119" s="19" t="n"/>
      <c r="B119" s="19" t="n"/>
      <c r="C119" s="19" t="n"/>
      <c r="D119" s="19" t="n"/>
      <c r="E119" s="20" t="n"/>
      <c r="F119" s="20" t="n"/>
      <c r="G119" s="20" t="n"/>
      <c r="H119" s="21">
        <f>IF(A119="","",SUMIFS('입출고 기록'!$F:$F,'입출고 기록'!$D:$D,A119,'입출고 기록'!$C:$C,"입고"))</f>
        <v/>
      </c>
      <c r="I119" s="21">
        <f>IF(A119="","",SUMIFS('입출고 기록'!$F:$F,'입출고 기록'!$D:$D,A119,'입출고 기록'!$C:$C,"출고"))</f>
        <v/>
      </c>
      <c r="J119" s="22">
        <f>IF(A119="","",N(E119)+H119-I119)</f>
        <v/>
      </c>
      <c r="K119" s="21">
        <f>IF(A119="","",J119*N(G119))</f>
        <v/>
      </c>
      <c r="L119" s="10">
        <f>IF(A119="","",IF(J119&lt;0,"재고 오류",IF(J119&lt;=N(F119),"발주 필요","정상")))</f>
        <v/>
      </c>
    </row>
    <row r="120">
      <c r="A120" s="19" t="n"/>
      <c r="B120" s="19" t="n"/>
      <c r="C120" s="19" t="n"/>
      <c r="D120" s="19" t="n"/>
      <c r="E120" s="20" t="n"/>
      <c r="F120" s="20" t="n"/>
      <c r="G120" s="20" t="n"/>
      <c r="H120" s="21">
        <f>IF(A120="","",SUMIFS('입출고 기록'!$F:$F,'입출고 기록'!$D:$D,A120,'입출고 기록'!$C:$C,"입고"))</f>
        <v/>
      </c>
      <c r="I120" s="21">
        <f>IF(A120="","",SUMIFS('입출고 기록'!$F:$F,'입출고 기록'!$D:$D,A120,'입출고 기록'!$C:$C,"출고"))</f>
        <v/>
      </c>
      <c r="J120" s="22">
        <f>IF(A120="","",N(E120)+H120-I120)</f>
        <v/>
      </c>
      <c r="K120" s="21">
        <f>IF(A120="","",J120*N(G120))</f>
        <v/>
      </c>
      <c r="L120" s="10">
        <f>IF(A120="","",IF(J120&lt;0,"재고 오류",IF(J120&lt;=N(F120),"발주 필요","정상")))</f>
        <v/>
      </c>
    </row>
    <row r="121">
      <c r="A121" s="19" t="n"/>
      <c r="B121" s="19" t="n"/>
      <c r="C121" s="19" t="n"/>
      <c r="D121" s="19" t="n"/>
      <c r="E121" s="20" t="n"/>
      <c r="F121" s="20" t="n"/>
      <c r="G121" s="20" t="n"/>
      <c r="H121" s="21">
        <f>IF(A121="","",SUMIFS('입출고 기록'!$F:$F,'입출고 기록'!$D:$D,A121,'입출고 기록'!$C:$C,"입고"))</f>
        <v/>
      </c>
      <c r="I121" s="21">
        <f>IF(A121="","",SUMIFS('입출고 기록'!$F:$F,'입출고 기록'!$D:$D,A121,'입출고 기록'!$C:$C,"출고"))</f>
        <v/>
      </c>
      <c r="J121" s="22">
        <f>IF(A121="","",N(E121)+H121-I121)</f>
        <v/>
      </c>
      <c r="K121" s="21">
        <f>IF(A121="","",J121*N(G121))</f>
        <v/>
      </c>
      <c r="L121" s="10">
        <f>IF(A121="","",IF(J121&lt;0,"재고 오류",IF(J121&lt;=N(F121),"발주 필요","정상")))</f>
        <v/>
      </c>
    </row>
    <row r="122">
      <c r="A122" s="19" t="n"/>
      <c r="B122" s="19" t="n"/>
      <c r="C122" s="19" t="n"/>
      <c r="D122" s="19" t="n"/>
      <c r="E122" s="20" t="n"/>
      <c r="F122" s="20" t="n"/>
      <c r="G122" s="20" t="n"/>
      <c r="H122" s="21">
        <f>IF(A122="","",SUMIFS('입출고 기록'!$F:$F,'입출고 기록'!$D:$D,A122,'입출고 기록'!$C:$C,"입고"))</f>
        <v/>
      </c>
      <c r="I122" s="21">
        <f>IF(A122="","",SUMIFS('입출고 기록'!$F:$F,'입출고 기록'!$D:$D,A122,'입출고 기록'!$C:$C,"출고"))</f>
        <v/>
      </c>
      <c r="J122" s="22">
        <f>IF(A122="","",N(E122)+H122-I122)</f>
        <v/>
      </c>
      <c r="K122" s="21">
        <f>IF(A122="","",J122*N(G122))</f>
        <v/>
      </c>
      <c r="L122" s="10">
        <f>IF(A122="","",IF(J122&lt;0,"재고 오류",IF(J122&lt;=N(F122),"발주 필요","정상")))</f>
        <v/>
      </c>
    </row>
    <row r="123">
      <c r="A123" s="19" t="n"/>
      <c r="B123" s="19" t="n"/>
      <c r="C123" s="19" t="n"/>
      <c r="D123" s="19" t="n"/>
      <c r="E123" s="20" t="n"/>
      <c r="F123" s="20" t="n"/>
      <c r="G123" s="20" t="n"/>
      <c r="H123" s="21">
        <f>IF(A123="","",SUMIFS('입출고 기록'!$F:$F,'입출고 기록'!$D:$D,A123,'입출고 기록'!$C:$C,"입고"))</f>
        <v/>
      </c>
      <c r="I123" s="21">
        <f>IF(A123="","",SUMIFS('입출고 기록'!$F:$F,'입출고 기록'!$D:$D,A123,'입출고 기록'!$C:$C,"출고"))</f>
        <v/>
      </c>
      <c r="J123" s="22">
        <f>IF(A123="","",N(E123)+H123-I123)</f>
        <v/>
      </c>
      <c r="K123" s="21">
        <f>IF(A123="","",J123*N(G123))</f>
        <v/>
      </c>
      <c r="L123" s="10">
        <f>IF(A123="","",IF(J123&lt;0,"재고 오류",IF(J123&lt;=N(F123),"발주 필요","정상")))</f>
        <v/>
      </c>
    </row>
    <row r="124">
      <c r="A124" s="19" t="n"/>
      <c r="B124" s="19" t="n"/>
      <c r="C124" s="19" t="n"/>
      <c r="D124" s="19" t="n"/>
      <c r="E124" s="20" t="n"/>
      <c r="F124" s="20" t="n"/>
      <c r="G124" s="20" t="n"/>
      <c r="H124" s="21">
        <f>IF(A124="","",SUMIFS('입출고 기록'!$F:$F,'입출고 기록'!$D:$D,A124,'입출고 기록'!$C:$C,"입고"))</f>
        <v/>
      </c>
      <c r="I124" s="21">
        <f>IF(A124="","",SUMIFS('입출고 기록'!$F:$F,'입출고 기록'!$D:$D,A124,'입출고 기록'!$C:$C,"출고"))</f>
        <v/>
      </c>
      <c r="J124" s="22">
        <f>IF(A124="","",N(E124)+H124-I124)</f>
        <v/>
      </c>
      <c r="K124" s="21">
        <f>IF(A124="","",J124*N(G124))</f>
        <v/>
      </c>
      <c r="L124" s="10">
        <f>IF(A124="","",IF(J124&lt;0,"재고 오류",IF(J124&lt;=N(F124),"발주 필요","정상")))</f>
        <v/>
      </c>
    </row>
    <row r="125">
      <c r="A125" s="19" t="n"/>
      <c r="B125" s="19" t="n"/>
      <c r="C125" s="19" t="n"/>
      <c r="D125" s="19" t="n"/>
      <c r="E125" s="20" t="n"/>
      <c r="F125" s="20" t="n"/>
      <c r="G125" s="20" t="n"/>
      <c r="H125" s="21">
        <f>IF(A125="","",SUMIFS('입출고 기록'!$F:$F,'입출고 기록'!$D:$D,A125,'입출고 기록'!$C:$C,"입고"))</f>
        <v/>
      </c>
      <c r="I125" s="21">
        <f>IF(A125="","",SUMIFS('입출고 기록'!$F:$F,'입출고 기록'!$D:$D,A125,'입출고 기록'!$C:$C,"출고"))</f>
        <v/>
      </c>
      <c r="J125" s="22">
        <f>IF(A125="","",N(E125)+H125-I125)</f>
        <v/>
      </c>
      <c r="K125" s="21">
        <f>IF(A125="","",J125*N(G125))</f>
        <v/>
      </c>
      <c r="L125" s="10">
        <f>IF(A125="","",IF(J125&lt;0,"재고 오류",IF(J125&lt;=N(F125),"발주 필요","정상")))</f>
        <v/>
      </c>
    </row>
    <row r="126">
      <c r="A126" s="19" t="n"/>
      <c r="B126" s="19" t="n"/>
      <c r="C126" s="19" t="n"/>
      <c r="D126" s="19" t="n"/>
      <c r="E126" s="20" t="n"/>
      <c r="F126" s="20" t="n"/>
      <c r="G126" s="20" t="n"/>
      <c r="H126" s="21">
        <f>IF(A126="","",SUMIFS('입출고 기록'!$F:$F,'입출고 기록'!$D:$D,A126,'입출고 기록'!$C:$C,"입고"))</f>
        <v/>
      </c>
      <c r="I126" s="21">
        <f>IF(A126="","",SUMIFS('입출고 기록'!$F:$F,'입출고 기록'!$D:$D,A126,'입출고 기록'!$C:$C,"출고"))</f>
        <v/>
      </c>
      <c r="J126" s="22">
        <f>IF(A126="","",N(E126)+H126-I126)</f>
        <v/>
      </c>
      <c r="K126" s="21">
        <f>IF(A126="","",J126*N(G126))</f>
        <v/>
      </c>
      <c r="L126" s="10">
        <f>IF(A126="","",IF(J126&lt;0,"재고 오류",IF(J126&lt;=N(F126),"발주 필요","정상")))</f>
        <v/>
      </c>
    </row>
    <row r="127">
      <c r="A127" s="19" t="n"/>
      <c r="B127" s="19" t="n"/>
      <c r="C127" s="19" t="n"/>
      <c r="D127" s="19" t="n"/>
      <c r="E127" s="20" t="n"/>
      <c r="F127" s="20" t="n"/>
      <c r="G127" s="20" t="n"/>
      <c r="H127" s="21">
        <f>IF(A127="","",SUMIFS('입출고 기록'!$F:$F,'입출고 기록'!$D:$D,A127,'입출고 기록'!$C:$C,"입고"))</f>
        <v/>
      </c>
      <c r="I127" s="21">
        <f>IF(A127="","",SUMIFS('입출고 기록'!$F:$F,'입출고 기록'!$D:$D,A127,'입출고 기록'!$C:$C,"출고"))</f>
        <v/>
      </c>
      <c r="J127" s="22">
        <f>IF(A127="","",N(E127)+H127-I127)</f>
        <v/>
      </c>
      <c r="K127" s="21">
        <f>IF(A127="","",J127*N(G127))</f>
        <v/>
      </c>
      <c r="L127" s="10">
        <f>IF(A127="","",IF(J127&lt;0,"재고 오류",IF(J127&lt;=N(F127),"발주 필요","정상")))</f>
        <v/>
      </c>
    </row>
    <row r="128">
      <c r="A128" s="19" t="n"/>
      <c r="B128" s="19" t="n"/>
      <c r="C128" s="19" t="n"/>
      <c r="D128" s="19" t="n"/>
      <c r="E128" s="20" t="n"/>
      <c r="F128" s="20" t="n"/>
      <c r="G128" s="20" t="n"/>
      <c r="H128" s="21">
        <f>IF(A128="","",SUMIFS('입출고 기록'!$F:$F,'입출고 기록'!$D:$D,A128,'입출고 기록'!$C:$C,"입고"))</f>
        <v/>
      </c>
      <c r="I128" s="21">
        <f>IF(A128="","",SUMIFS('입출고 기록'!$F:$F,'입출고 기록'!$D:$D,A128,'입출고 기록'!$C:$C,"출고"))</f>
        <v/>
      </c>
      <c r="J128" s="22">
        <f>IF(A128="","",N(E128)+H128-I128)</f>
        <v/>
      </c>
      <c r="K128" s="21">
        <f>IF(A128="","",J128*N(G128))</f>
        <v/>
      </c>
      <c r="L128" s="10">
        <f>IF(A128="","",IF(J128&lt;0,"재고 오류",IF(J128&lt;=N(F128),"발주 필요","정상")))</f>
        <v/>
      </c>
    </row>
    <row r="129">
      <c r="A129" s="19" t="n"/>
      <c r="B129" s="19" t="n"/>
      <c r="C129" s="19" t="n"/>
      <c r="D129" s="19" t="n"/>
      <c r="E129" s="20" t="n"/>
      <c r="F129" s="20" t="n"/>
      <c r="G129" s="20" t="n"/>
      <c r="H129" s="21">
        <f>IF(A129="","",SUMIFS('입출고 기록'!$F:$F,'입출고 기록'!$D:$D,A129,'입출고 기록'!$C:$C,"입고"))</f>
        <v/>
      </c>
      <c r="I129" s="21">
        <f>IF(A129="","",SUMIFS('입출고 기록'!$F:$F,'입출고 기록'!$D:$D,A129,'입출고 기록'!$C:$C,"출고"))</f>
        <v/>
      </c>
      <c r="J129" s="22">
        <f>IF(A129="","",N(E129)+H129-I129)</f>
        <v/>
      </c>
      <c r="K129" s="21">
        <f>IF(A129="","",J129*N(G129))</f>
        <v/>
      </c>
      <c r="L129" s="10">
        <f>IF(A129="","",IF(J129&lt;0,"재고 오류",IF(J129&lt;=N(F129),"발주 필요","정상")))</f>
        <v/>
      </c>
    </row>
    <row r="130">
      <c r="A130" s="19" t="n"/>
      <c r="B130" s="19" t="n"/>
      <c r="C130" s="19" t="n"/>
      <c r="D130" s="19" t="n"/>
      <c r="E130" s="20" t="n"/>
      <c r="F130" s="20" t="n"/>
      <c r="G130" s="20" t="n"/>
      <c r="H130" s="21">
        <f>IF(A130="","",SUMIFS('입출고 기록'!$F:$F,'입출고 기록'!$D:$D,A130,'입출고 기록'!$C:$C,"입고"))</f>
        <v/>
      </c>
      <c r="I130" s="21">
        <f>IF(A130="","",SUMIFS('입출고 기록'!$F:$F,'입출고 기록'!$D:$D,A130,'입출고 기록'!$C:$C,"출고"))</f>
        <v/>
      </c>
      <c r="J130" s="22">
        <f>IF(A130="","",N(E130)+H130-I130)</f>
        <v/>
      </c>
      <c r="K130" s="21">
        <f>IF(A130="","",J130*N(G130))</f>
        <v/>
      </c>
      <c r="L130" s="10">
        <f>IF(A130="","",IF(J130&lt;0,"재고 오류",IF(J130&lt;=N(F130),"발주 필요","정상")))</f>
        <v/>
      </c>
    </row>
    <row r="131">
      <c r="A131" s="19" t="n"/>
      <c r="B131" s="19" t="n"/>
      <c r="C131" s="19" t="n"/>
      <c r="D131" s="19" t="n"/>
      <c r="E131" s="20" t="n"/>
      <c r="F131" s="20" t="n"/>
      <c r="G131" s="20" t="n"/>
      <c r="H131" s="21">
        <f>IF(A131="","",SUMIFS('입출고 기록'!$F:$F,'입출고 기록'!$D:$D,A131,'입출고 기록'!$C:$C,"입고"))</f>
        <v/>
      </c>
      <c r="I131" s="21">
        <f>IF(A131="","",SUMIFS('입출고 기록'!$F:$F,'입출고 기록'!$D:$D,A131,'입출고 기록'!$C:$C,"출고"))</f>
        <v/>
      </c>
      <c r="J131" s="22">
        <f>IF(A131="","",N(E131)+H131-I131)</f>
        <v/>
      </c>
      <c r="K131" s="21">
        <f>IF(A131="","",J131*N(G131))</f>
        <v/>
      </c>
      <c r="L131" s="10">
        <f>IF(A131="","",IF(J131&lt;0,"재고 오류",IF(J131&lt;=N(F131),"발주 필요","정상")))</f>
        <v/>
      </c>
    </row>
    <row r="132">
      <c r="A132" s="19" t="n"/>
      <c r="B132" s="19" t="n"/>
      <c r="C132" s="19" t="n"/>
      <c r="D132" s="19" t="n"/>
      <c r="E132" s="20" t="n"/>
      <c r="F132" s="20" t="n"/>
      <c r="G132" s="20" t="n"/>
      <c r="H132" s="21">
        <f>IF(A132="","",SUMIFS('입출고 기록'!$F:$F,'입출고 기록'!$D:$D,A132,'입출고 기록'!$C:$C,"입고"))</f>
        <v/>
      </c>
      <c r="I132" s="21">
        <f>IF(A132="","",SUMIFS('입출고 기록'!$F:$F,'입출고 기록'!$D:$D,A132,'입출고 기록'!$C:$C,"출고"))</f>
        <v/>
      </c>
      <c r="J132" s="22">
        <f>IF(A132="","",N(E132)+H132-I132)</f>
        <v/>
      </c>
      <c r="K132" s="21">
        <f>IF(A132="","",J132*N(G132))</f>
        <v/>
      </c>
      <c r="L132" s="10">
        <f>IF(A132="","",IF(J132&lt;0,"재고 오류",IF(J132&lt;=N(F132),"발주 필요","정상")))</f>
        <v/>
      </c>
    </row>
    <row r="133">
      <c r="A133" s="19" t="n"/>
      <c r="B133" s="19" t="n"/>
      <c r="C133" s="19" t="n"/>
      <c r="D133" s="19" t="n"/>
      <c r="E133" s="20" t="n"/>
      <c r="F133" s="20" t="n"/>
      <c r="G133" s="20" t="n"/>
      <c r="H133" s="21">
        <f>IF(A133="","",SUMIFS('입출고 기록'!$F:$F,'입출고 기록'!$D:$D,A133,'입출고 기록'!$C:$C,"입고"))</f>
        <v/>
      </c>
      <c r="I133" s="21">
        <f>IF(A133="","",SUMIFS('입출고 기록'!$F:$F,'입출고 기록'!$D:$D,A133,'입출고 기록'!$C:$C,"출고"))</f>
        <v/>
      </c>
      <c r="J133" s="22">
        <f>IF(A133="","",N(E133)+H133-I133)</f>
        <v/>
      </c>
      <c r="K133" s="21">
        <f>IF(A133="","",J133*N(G133))</f>
        <v/>
      </c>
      <c r="L133" s="10">
        <f>IF(A133="","",IF(J133&lt;0,"재고 오류",IF(J133&lt;=N(F133),"발주 필요","정상")))</f>
        <v/>
      </c>
    </row>
    <row r="134">
      <c r="A134" s="19" t="n"/>
      <c r="B134" s="19" t="n"/>
      <c r="C134" s="19" t="n"/>
      <c r="D134" s="19" t="n"/>
      <c r="E134" s="20" t="n"/>
      <c r="F134" s="20" t="n"/>
      <c r="G134" s="20" t="n"/>
      <c r="H134" s="21">
        <f>IF(A134="","",SUMIFS('입출고 기록'!$F:$F,'입출고 기록'!$D:$D,A134,'입출고 기록'!$C:$C,"입고"))</f>
        <v/>
      </c>
      <c r="I134" s="21">
        <f>IF(A134="","",SUMIFS('입출고 기록'!$F:$F,'입출고 기록'!$D:$D,A134,'입출고 기록'!$C:$C,"출고"))</f>
        <v/>
      </c>
      <c r="J134" s="22">
        <f>IF(A134="","",N(E134)+H134-I134)</f>
        <v/>
      </c>
      <c r="K134" s="21">
        <f>IF(A134="","",J134*N(G134))</f>
        <v/>
      </c>
      <c r="L134" s="10">
        <f>IF(A134="","",IF(J134&lt;0,"재고 오류",IF(J134&lt;=N(F134),"발주 필요","정상")))</f>
        <v/>
      </c>
    </row>
    <row r="135">
      <c r="A135" s="19" t="n"/>
      <c r="B135" s="19" t="n"/>
      <c r="C135" s="19" t="n"/>
      <c r="D135" s="19" t="n"/>
      <c r="E135" s="20" t="n"/>
      <c r="F135" s="20" t="n"/>
      <c r="G135" s="20" t="n"/>
      <c r="H135" s="21">
        <f>IF(A135="","",SUMIFS('입출고 기록'!$F:$F,'입출고 기록'!$D:$D,A135,'입출고 기록'!$C:$C,"입고"))</f>
        <v/>
      </c>
      <c r="I135" s="21">
        <f>IF(A135="","",SUMIFS('입출고 기록'!$F:$F,'입출고 기록'!$D:$D,A135,'입출고 기록'!$C:$C,"출고"))</f>
        <v/>
      </c>
      <c r="J135" s="22">
        <f>IF(A135="","",N(E135)+H135-I135)</f>
        <v/>
      </c>
      <c r="K135" s="21">
        <f>IF(A135="","",J135*N(G135))</f>
        <v/>
      </c>
      <c r="L135" s="10">
        <f>IF(A135="","",IF(J135&lt;0,"재고 오류",IF(J135&lt;=N(F135),"발주 필요","정상")))</f>
        <v/>
      </c>
    </row>
    <row r="136">
      <c r="A136" s="19" t="n"/>
      <c r="B136" s="19" t="n"/>
      <c r="C136" s="19" t="n"/>
      <c r="D136" s="19" t="n"/>
      <c r="E136" s="20" t="n"/>
      <c r="F136" s="20" t="n"/>
      <c r="G136" s="20" t="n"/>
      <c r="H136" s="21">
        <f>IF(A136="","",SUMIFS('입출고 기록'!$F:$F,'입출고 기록'!$D:$D,A136,'입출고 기록'!$C:$C,"입고"))</f>
        <v/>
      </c>
      <c r="I136" s="21">
        <f>IF(A136="","",SUMIFS('입출고 기록'!$F:$F,'입출고 기록'!$D:$D,A136,'입출고 기록'!$C:$C,"출고"))</f>
        <v/>
      </c>
      <c r="J136" s="22">
        <f>IF(A136="","",N(E136)+H136-I136)</f>
        <v/>
      </c>
      <c r="K136" s="21">
        <f>IF(A136="","",J136*N(G136))</f>
        <v/>
      </c>
      <c r="L136" s="10">
        <f>IF(A136="","",IF(J136&lt;0,"재고 오류",IF(J136&lt;=N(F136),"발주 필요","정상")))</f>
        <v/>
      </c>
    </row>
    <row r="137">
      <c r="A137" s="19" t="n"/>
      <c r="B137" s="19" t="n"/>
      <c r="C137" s="19" t="n"/>
      <c r="D137" s="19" t="n"/>
      <c r="E137" s="20" t="n"/>
      <c r="F137" s="20" t="n"/>
      <c r="G137" s="20" t="n"/>
      <c r="H137" s="21">
        <f>IF(A137="","",SUMIFS('입출고 기록'!$F:$F,'입출고 기록'!$D:$D,A137,'입출고 기록'!$C:$C,"입고"))</f>
        <v/>
      </c>
      <c r="I137" s="21">
        <f>IF(A137="","",SUMIFS('입출고 기록'!$F:$F,'입출고 기록'!$D:$D,A137,'입출고 기록'!$C:$C,"출고"))</f>
        <v/>
      </c>
      <c r="J137" s="22">
        <f>IF(A137="","",N(E137)+H137-I137)</f>
        <v/>
      </c>
      <c r="K137" s="21">
        <f>IF(A137="","",J137*N(G137))</f>
        <v/>
      </c>
      <c r="L137" s="10">
        <f>IF(A137="","",IF(J137&lt;0,"재고 오류",IF(J137&lt;=N(F137),"발주 필요","정상")))</f>
        <v/>
      </c>
    </row>
    <row r="138">
      <c r="A138" s="19" t="n"/>
      <c r="B138" s="19" t="n"/>
      <c r="C138" s="19" t="n"/>
      <c r="D138" s="19" t="n"/>
      <c r="E138" s="20" t="n"/>
      <c r="F138" s="20" t="n"/>
      <c r="G138" s="20" t="n"/>
      <c r="H138" s="21">
        <f>IF(A138="","",SUMIFS('입출고 기록'!$F:$F,'입출고 기록'!$D:$D,A138,'입출고 기록'!$C:$C,"입고"))</f>
        <v/>
      </c>
      <c r="I138" s="21">
        <f>IF(A138="","",SUMIFS('입출고 기록'!$F:$F,'입출고 기록'!$D:$D,A138,'입출고 기록'!$C:$C,"출고"))</f>
        <v/>
      </c>
      <c r="J138" s="22">
        <f>IF(A138="","",N(E138)+H138-I138)</f>
        <v/>
      </c>
      <c r="K138" s="21">
        <f>IF(A138="","",J138*N(G138))</f>
        <v/>
      </c>
      <c r="L138" s="10">
        <f>IF(A138="","",IF(J138&lt;0,"재고 오류",IF(J138&lt;=N(F138),"발주 필요","정상")))</f>
        <v/>
      </c>
    </row>
    <row r="139">
      <c r="A139" s="19" t="n"/>
      <c r="B139" s="19" t="n"/>
      <c r="C139" s="19" t="n"/>
      <c r="D139" s="19" t="n"/>
      <c r="E139" s="20" t="n"/>
      <c r="F139" s="20" t="n"/>
      <c r="G139" s="20" t="n"/>
      <c r="H139" s="21">
        <f>IF(A139="","",SUMIFS('입출고 기록'!$F:$F,'입출고 기록'!$D:$D,A139,'입출고 기록'!$C:$C,"입고"))</f>
        <v/>
      </c>
      <c r="I139" s="21">
        <f>IF(A139="","",SUMIFS('입출고 기록'!$F:$F,'입출고 기록'!$D:$D,A139,'입출고 기록'!$C:$C,"출고"))</f>
        <v/>
      </c>
      <c r="J139" s="22">
        <f>IF(A139="","",N(E139)+H139-I139)</f>
        <v/>
      </c>
      <c r="K139" s="21">
        <f>IF(A139="","",J139*N(G139))</f>
        <v/>
      </c>
      <c r="L139" s="10">
        <f>IF(A139="","",IF(J139&lt;0,"재고 오류",IF(J139&lt;=N(F139),"발주 필요","정상")))</f>
        <v/>
      </c>
    </row>
    <row r="140">
      <c r="A140" s="19" t="n"/>
      <c r="B140" s="19" t="n"/>
      <c r="C140" s="19" t="n"/>
      <c r="D140" s="19" t="n"/>
      <c r="E140" s="20" t="n"/>
      <c r="F140" s="20" t="n"/>
      <c r="G140" s="20" t="n"/>
      <c r="H140" s="21">
        <f>IF(A140="","",SUMIFS('입출고 기록'!$F:$F,'입출고 기록'!$D:$D,A140,'입출고 기록'!$C:$C,"입고"))</f>
        <v/>
      </c>
      <c r="I140" s="21">
        <f>IF(A140="","",SUMIFS('입출고 기록'!$F:$F,'입출고 기록'!$D:$D,A140,'입출고 기록'!$C:$C,"출고"))</f>
        <v/>
      </c>
      <c r="J140" s="22">
        <f>IF(A140="","",N(E140)+H140-I140)</f>
        <v/>
      </c>
      <c r="K140" s="21">
        <f>IF(A140="","",J140*N(G140))</f>
        <v/>
      </c>
      <c r="L140" s="10">
        <f>IF(A140="","",IF(J140&lt;0,"재고 오류",IF(J140&lt;=N(F140),"발주 필요","정상")))</f>
        <v/>
      </c>
    </row>
    <row r="141">
      <c r="A141" s="19" t="n"/>
      <c r="B141" s="19" t="n"/>
      <c r="C141" s="19" t="n"/>
      <c r="D141" s="19" t="n"/>
      <c r="E141" s="20" t="n"/>
      <c r="F141" s="20" t="n"/>
      <c r="G141" s="20" t="n"/>
      <c r="H141" s="21">
        <f>IF(A141="","",SUMIFS('입출고 기록'!$F:$F,'입출고 기록'!$D:$D,A141,'입출고 기록'!$C:$C,"입고"))</f>
        <v/>
      </c>
      <c r="I141" s="21">
        <f>IF(A141="","",SUMIFS('입출고 기록'!$F:$F,'입출고 기록'!$D:$D,A141,'입출고 기록'!$C:$C,"출고"))</f>
        <v/>
      </c>
      <c r="J141" s="22">
        <f>IF(A141="","",N(E141)+H141-I141)</f>
        <v/>
      </c>
      <c r="K141" s="21">
        <f>IF(A141="","",J141*N(G141))</f>
        <v/>
      </c>
      <c r="L141" s="10">
        <f>IF(A141="","",IF(J141&lt;0,"재고 오류",IF(J141&lt;=N(F141),"발주 필요","정상")))</f>
        <v/>
      </c>
    </row>
    <row r="142">
      <c r="A142" s="19" t="n"/>
      <c r="B142" s="19" t="n"/>
      <c r="C142" s="19" t="n"/>
      <c r="D142" s="19" t="n"/>
      <c r="E142" s="20" t="n"/>
      <c r="F142" s="20" t="n"/>
      <c r="G142" s="20" t="n"/>
      <c r="H142" s="21">
        <f>IF(A142="","",SUMIFS('입출고 기록'!$F:$F,'입출고 기록'!$D:$D,A142,'입출고 기록'!$C:$C,"입고"))</f>
        <v/>
      </c>
      <c r="I142" s="21">
        <f>IF(A142="","",SUMIFS('입출고 기록'!$F:$F,'입출고 기록'!$D:$D,A142,'입출고 기록'!$C:$C,"출고"))</f>
        <v/>
      </c>
      <c r="J142" s="22">
        <f>IF(A142="","",N(E142)+H142-I142)</f>
        <v/>
      </c>
      <c r="K142" s="21">
        <f>IF(A142="","",J142*N(G142))</f>
        <v/>
      </c>
      <c r="L142" s="10">
        <f>IF(A142="","",IF(J142&lt;0,"재고 오류",IF(J142&lt;=N(F142),"발주 필요","정상")))</f>
        <v/>
      </c>
    </row>
    <row r="143">
      <c r="A143" s="19" t="n"/>
      <c r="B143" s="19" t="n"/>
      <c r="C143" s="19" t="n"/>
      <c r="D143" s="19" t="n"/>
      <c r="E143" s="20" t="n"/>
      <c r="F143" s="20" t="n"/>
      <c r="G143" s="20" t="n"/>
      <c r="H143" s="21">
        <f>IF(A143="","",SUMIFS('입출고 기록'!$F:$F,'입출고 기록'!$D:$D,A143,'입출고 기록'!$C:$C,"입고"))</f>
        <v/>
      </c>
      <c r="I143" s="21">
        <f>IF(A143="","",SUMIFS('입출고 기록'!$F:$F,'입출고 기록'!$D:$D,A143,'입출고 기록'!$C:$C,"출고"))</f>
        <v/>
      </c>
      <c r="J143" s="22">
        <f>IF(A143="","",N(E143)+H143-I143)</f>
        <v/>
      </c>
      <c r="K143" s="21">
        <f>IF(A143="","",J143*N(G143))</f>
        <v/>
      </c>
      <c r="L143" s="10">
        <f>IF(A143="","",IF(J143&lt;0,"재고 오류",IF(J143&lt;=N(F143),"발주 필요","정상")))</f>
        <v/>
      </c>
    </row>
    <row r="144">
      <c r="A144" s="19" t="n"/>
      <c r="B144" s="19" t="n"/>
      <c r="C144" s="19" t="n"/>
      <c r="D144" s="19" t="n"/>
      <c r="E144" s="20" t="n"/>
      <c r="F144" s="20" t="n"/>
      <c r="G144" s="20" t="n"/>
      <c r="H144" s="21">
        <f>IF(A144="","",SUMIFS('입출고 기록'!$F:$F,'입출고 기록'!$D:$D,A144,'입출고 기록'!$C:$C,"입고"))</f>
        <v/>
      </c>
      <c r="I144" s="21">
        <f>IF(A144="","",SUMIFS('입출고 기록'!$F:$F,'입출고 기록'!$D:$D,A144,'입출고 기록'!$C:$C,"출고"))</f>
        <v/>
      </c>
      <c r="J144" s="22">
        <f>IF(A144="","",N(E144)+H144-I144)</f>
        <v/>
      </c>
      <c r="K144" s="21">
        <f>IF(A144="","",J144*N(G144))</f>
        <v/>
      </c>
      <c r="L144" s="10">
        <f>IF(A144="","",IF(J144&lt;0,"재고 오류",IF(J144&lt;=N(F144),"발주 필요","정상")))</f>
        <v/>
      </c>
    </row>
    <row r="145">
      <c r="A145" s="19" t="n"/>
      <c r="B145" s="19" t="n"/>
      <c r="C145" s="19" t="n"/>
      <c r="D145" s="19" t="n"/>
      <c r="E145" s="20" t="n"/>
      <c r="F145" s="20" t="n"/>
      <c r="G145" s="20" t="n"/>
      <c r="H145" s="21">
        <f>IF(A145="","",SUMIFS('입출고 기록'!$F:$F,'입출고 기록'!$D:$D,A145,'입출고 기록'!$C:$C,"입고"))</f>
        <v/>
      </c>
      <c r="I145" s="21">
        <f>IF(A145="","",SUMIFS('입출고 기록'!$F:$F,'입출고 기록'!$D:$D,A145,'입출고 기록'!$C:$C,"출고"))</f>
        <v/>
      </c>
      <c r="J145" s="22">
        <f>IF(A145="","",N(E145)+H145-I145)</f>
        <v/>
      </c>
      <c r="K145" s="21">
        <f>IF(A145="","",J145*N(G145))</f>
        <v/>
      </c>
      <c r="L145" s="10">
        <f>IF(A145="","",IF(J145&lt;0,"재고 오류",IF(J145&lt;=N(F145),"발주 필요","정상")))</f>
        <v/>
      </c>
    </row>
    <row r="146">
      <c r="A146" s="19" t="n"/>
      <c r="B146" s="19" t="n"/>
      <c r="C146" s="19" t="n"/>
      <c r="D146" s="19" t="n"/>
      <c r="E146" s="20" t="n"/>
      <c r="F146" s="20" t="n"/>
      <c r="G146" s="20" t="n"/>
      <c r="H146" s="21">
        <f>IF(A146="","",SUMIFS('입출고 기록'!$F:$F,'입출고 기록'!$D:$D,A146,'입출고 기록'!$C:$C,"입고"))</f>
        <v/>
      </c>
      <c r="I146" s="21">
        <f>IF(A146="","",SUMIFS('입출고 기록'!$F:$F,'입출고 기록'!$D:$D,A146,'입출고 기록'!$C:$C,"출고"))</f>
        <v/>
      </c>
      <c r="J146" s="22">
        <f>IF(A146="","",N(E146)+H146-I146)</f>
        <v/>
      </c>
      <c r="K146" s="21">
        <f>IF(A146="","",J146*N(G146))</f>
        <v/>
      </c>
      <c r="L146" s="10">
        <f>IF(A146="","",IF(J146&lt;0,"재고 오류",IF(J146&lt;=N(F146),"발주 필요","정상")))</f>
        <v/>
      </c>
    </row>
    <row r="147">
      <c r="A147" s="19" t="n"/>
      <c r="B147" s="19" t="n"/>
      <c r="C147" s="19" t="n"/>
      <c r="D147" s="19" t="n"/>
      <c r="E147" s="20" t="n"/>
      <c r="F147" s="20" t="n"/>
      <c r="G147" s="20" t="n"/>
      <c r="H147" s="21">
        <f>IF(A147="","",SUMIFS('입출고 기록'!$F:$F,'입출고 기록'!$D:$D,A147,'입출고 기록'!$C:$C,"입고"))</f>
        <v/>
      </c>
      <c r="I147" s="21">
        <f>IF(A147="","",SUMIFS('입출고 기록'!$F:$F,'입출고 기록'!$D:$D,A147,'입출고 기록'!$C:$C,"출고"))</f>
        <v/>
      </c>
      <c r="J147" s="22">
        <f>IF(A147="","",N(E147)+H147-I147)</f>
        <v/>
      </c>
      <c r="K147" s="21">
        <f>IF(A147="","",J147*N(G147))</f>
        <v/>
      </c>
      <c r="L147" s="10">
        <f>IF(A147="","",IF(J147&lt;0,"재고 오류",IF(J147&lt;=N(F147),"발주 필요","정상")))</f>
        <v/>
      </c>
    </row>
    <row r="148">
      <c r="A148" s="19" t="n"/>
      <c r="B148" s="19" t="n"/>
      <c r="C148" s="19" t="n"/>
      <c r="D148" s="19" t="n"/>
      <c r="E148" s="20" t="n"/>
      <c r="F148" s="20" t="n"/>
      <c r="G148" s="20" t="n"/>
      <c r="H148" s="21">
        <f>IF(A148="","",SUMIFS('입출고 기록'!$F:$F,'입출고 기록'!$D:$D,A148,'입출고 기록'!$C:$C,"입고"))</f>
        <v/>
      </c>
      <c r="I148" s="21">
        <f>IF(A148="","",SUMIFS('입출고 기록'!$F:$F,'입출고 기록'!$D:$D,A148,'입출고 기록'!$C:$C,"출고"))</f>
        <v/>
      </c>
      <c r="J148" s="22">
        <f>IF(A148="","",N(E148)+H148-I148)</f>
        <v/>
      </c>
      <c r="K148" s="21">
        <f>IF(A148="","",J148*N(G148))</f>
        <v/>
      </c>
      <c r="L148" s="10">
        <f>IF(A148="","",IF(J148&lt;0,"재고 오류",IF(J148&lt;=N(F148),"발주 필요","정상")))</f>
        <v/>
      </c>
    </row>
    <row r="149">
      <c r="A149" s="19" t="n"/>
      <c r="B149" s="19" t="n"/>
      <c r="C149" s="19" t="n"/>
      <c r="D149" s="19" t="n"/>
      <c r="E149" s="20" t="n"/>
      <c r="F149" s="20" t="n"/>
      <c r="G149" s="20" t="n"/>
      <c r="H149" s="21">
        <f>IF(A149="","",SUMIFS('입출고 기록'!$F:$F,'입출고 기록'!$D:$D,A149,'입출고 기록'!$C:$C,"입고"))</f>
        <v/>
      </c>
      <c r="I149" s="21">
        <f>IF(A149="","",SUMIFS('입출고 기록'!$F:$F,'입출고 기록'!$D:$D,A149,'입출고 기록'!$C:$C,"출고"))</f>
        <v/>
      </c>
      <c r="J149" s="22">
        <f>IF(A149="","",N(E149)+H149-I149)</f>
        <v/>
      </c>
      <c r="K149" s="21">
        <f>IF(A149="","",J149*N(G149))</f>
        <v/>
      </c>
      <c r="L149" s="10">
        <f>IF(A149="","",IF(J149&lt;0,"재고 오류",IF(J149&lt;=N(F149),"발주 필요","정상")))</f>
        <v/>
      </c>
    </row>
    <row r="150">
      <c r="A150" s="19" t="n"/>
      <c r="B150" s="19" t="n"/>
      <c r="C150" s="19" t="n"/>
      <c r="D150" s="19" t="n"/>
      <c r="E150" s="20" t="n"/>
      <c r="F150" s="20" t="n"/>
      <c r="G150" s="20" t="n"/>
      <c r="H150" s="21">
        <f>IF(A150="","",SUMIFS('입출고 기록'!$F:$F,'입출고 기록'!$D:$D,A150,'입출고 기록'!$C:$C,"입고"))</f>
        <v/>
      </c>
      <c r="I150" s="21">
        <f>IF(A150="","",SUMIFS('입출고 기록'!$F:$F,'입출고 기록'!$D:$D,A150,'입출고 기록'!$C:$C,"출고"))</f>
        <v/>
      </c>
      <c r="J150" s="22">
        <f>IF(A150="","",N(E150)+H150-I150)</f>
        <v/>
      </c>
      <c r="K150" s="21">
        <f>IF(A150="","",J150*N(G150))</f>
        <v/>
      </c>
      <c r="L150" s="10">
        <f>IF(A150="","",IF(J150&lt;0,"재고 오류",IF(J150&lt;=N(F150),"발주 필요","정상")))</f>
        <v/>
      </c>
    </row>
    <row r="151">
      <c r="A151" s="19" t="n"/>
      <c r="B151" s="19" t="n"/>
      <c r="C151" s="19" t="n"/>
      <c r="D151" s="19" t="n"/>
      <c r="E151" s="20" t="n"/>
      <c r="F151" s="20" t="n"/>
      <c r="G151" s="20" t="n"/>
      <c r="H151" s="21">
        <f>IF(A151="","",SUMIFS('입출고 기록'!$F:$F,'입출고 기록'!$D:$D,A151,'입출고 기록'!$C:$C,"입고"))</f>
        <v/>
      </c>
      <c r="I151" s="21">
        <f>IF(A151="","",SUMIFS('입출고 기록'!$F:$F,'입출고 기록'!$D:$D,A151,'입출고 기록'!$C:$C,"출고"))</f>
        <v/>
      </c>
      <c r="J151" s="22">
        <f>IF(A151="","",N(E151)+H151-I151)</f>
        <v/>
      </c>
      <c r="K151" s="21">
        <f>IF(A151="","",J151*N(G151))</f>
        <v/>
      </c>
      <c r="L151" s="10">
        <f>IF(A151="","",IF(J151&lt;0,"재고 오류",IF(J151&lt;=N(F151),"발주 필요","정상")))</f>
        <v/>
      </c>
    </row>
    <row r="152">
      <c r="A152" s="19" t="n"/>
      <c r="B152" s="19" t="n"/>
      <c r="C152" s="19" t="n"/>
      <c r="D152" s="19" t="n"/>
      <c r="E152" s="20" t="n"/>
      <c r="F152" s="20" t="n"/>
      <c r="G152" s="20" t="n"/>
      <c r="H152" s="21">
        <f>IF(A152="","",SUMIFS('입출고 기록'!$F:$F,'입출고 기록'!$D:$D,A152,'입출고 기록'!$C:$C,"입고"))</f>
        <v/>
      </c>
      <c r="I152" s="21">
        <f>IF(A152="","",SUMIFS('입출고 기록'!$F:$F,'입출고 기록'!$D:$D,A152,'입출고 기록'!$C:$C,"출고"))</f>
        <v/>
      </c>
      <c r="J152" s="22">
        <f>IF(A152="","",N(E152)+H152-I152)</f>
        <v/>
      </c>
      <c r="K152" s="21">
        <f>IF(A152="","",J152*N(G152))</f>
        <v/>
      </c>
      <c r="L152" s="10">
        <f>IF(A152="","",IF(J152&lt;0,"재고 오류",IF(J152&lt;=N(F152),"발주 필요","정상")))</f>
        <v/>
      </c>
    </row>
    <row r="153">
      <c r="A153" s="19" t="n"/>
      <c r="B153" s="19" t="n"/>
      <c r="C153" s="19" t="n"/>
      <c r="D153" s="19" t="n"/>
      <c r="E153" s="20" t="n"/>
      <c r="F153" s="20" t="n"/>
      <c r="G153" s="20" t="n"/>
      <c r="H153" s="21">
        <f>IF(A153="","",SUMIFS('입출고 기록'!$F:$F,'입출고 기록'!$D:$D,A153,'입출고 기록'!$C:$C,"입고"))</f>
        <v/>
      </c>
      <c r="I153" s="21">
        <f>IF(A153="","",SUMIFS('입출고 기록'!$F:$F,'입출고 기록'!$D:$D,A153,'입출고 기록'!$C:$C,"출고"))</f>
        <v/>
      </c>
      <c r="J153" s="22">
        <f>IF(A153="","",N(E153)+H153-I153)</f>
        <v/>
      </c>
      <c r="K153" s="21">
        <f>IF(A153="","",J153*N(G153))</f>
        <v/>
      </c>
      <c r="L153" s="10">
        <f>IF(A153="","",IF(J153&lt;0,"재고 오류",IF(J153&lt;=N(F153),"발주 필요","정상")))</f>
        <v/>
      </c>
    </row>
    <row r="154">
      <c r="A154" s="19" t="n"/>
      <c r="B154" s="19" t="n"/>
      <c r="C154" s="19" t="n"/>
      <c r="D154" s="19" t="n"/>
      <c r="E154" s="20" t="n"/>
      <c r="F154" s="20" t="n"/>
      <c r="G154" s="20" t="n"/>
      <c r="H154" s="21">
        <f>IF(A154="","",SUMIFS('입출고 기록'!$F:$F,'입출고 기록'!$D:$D,A154,'입출고 기록'!$C:$C,"입고"))</f>
        <v/>
      </c>
      <c r="I154" s="21">
        <f>IF(A154="","",SUMIFS('입출고 기록'!$F:$F,'입출고 기록'!$D:$D,A154,'입출고 기록'!$C:$C,"출고"))</f>
        <v/>
      </c>
      <c r="J154" s="22">
        <f>IF(A154="","",N(E154)+H154-I154)</f>
        <v/>
      </c>
      <c r="K154" s="21">
        <f>IF(A154="","",J154*N(G154))</f>
        <v/>
      </c>
      <c r="L154" s="10">
        <f>IF(A154="","",IF(J154&lt;0,"재고 오류",IF(J154&lt;=N(F154),"발주 필요","정상")))</f>
        <v/>
      </c>
    </row>
    <row r="155">
      <c r="A155" s="19" t="n"/>
      <c r="B155" s="19" t="n"/>
      <c r="C155" s="19" t="n"/>
      <c r="D155" s="19" t="n"/>
      <c r="E155" s="20" t="n"/>
      <c r="F155" s="20" t="n"/>
      <c r="G155" s="20" t="n"/>
      <c r="H155" s="21">
        <f>IF(A155="","",SUMIFS('입출고 기록'!$F:$F,'입출고 기록'!$D:$D,A155,'입출고 기록'!$C:$C,"입고"))</f>
        <v/>
      </c>
      <c r="I155" s="21">
        <f>IF(A155="","",SUMIFS('입출고 기록'!$F:$F,'입출고 기록'!$D:$D,A155,'입출고 기록'!$C:$C,"출고"))</f>
        <v/>
      </c>
      <c r="J155" s="22">
        <f>IF(A155="","",N(E155)+H155-I155)</f>
        <v/>
      </c>
      <c r="K155" s="21">
        <f>IF(A155="","",J155*N(G155))</f>
        <v/>
      </c>
      <c r="L155" s="10">
        <f>IF(A155="","",IF(J155&lt;0,"재고 오류",IF(J155&lt;=N(F155),"발주 필요","정상")))</f>
        <v/>
      </c>
    </row>
    <row r="156">
      <c r="A156" s="19" t="n"/>
      <c r="B156" s="19" t="n"/>
      <c r="C156" s="19" t="n"/>
      <c r="D156" s="19" t="n"/>
      <c r="E156" s="20" t="n"/>
      <c r="F156" s="20" t="n"/>
      <c r="G156" s="20" t="n"/>
      <c r="H156" s="21">
        <f>IF(A156="","",SUMIFS('입출고 기록'!$F:$F,'입출고 기록'!$D:$D,A156,'입출고 기록'!$C:$C,"입고"))</f>
        <v/>
      </c>
      <c r="I156" s="21">
        <f>IF(A156="","",SUMIFS('입출고 기록'!$F:$F,'입출고 기록'!$D:$D,A156,'입출고 기록'!$C:$C,"출고"))</f>
        <v/>
      </c>
      <c r="J156" s="22">
        <f>IF(A156="","",N(E156)+H156-I156)</f>
        <v/>
      </c>
      <c r="K156" s="21">
        <f>IF(A156="","",J156*N(G156))</f>
        <v/>
      </c>
      <c r="L156" s="10">
        <f>IF(A156="","",IF(J156&lt;0,"재고 오류",IF(J156&lt;=N(F156),"발주 필요","정상")))</f>
        <v/>
      </c>
    </row>
    <row r="157">
      <c r="A157" s="19" t="n"/>
      <c r="B157" s="19" t="n"/>
      <c r="C157" s="19" t="n"/>
      <c r="D157" s="19" t="n"/>
      <c r="E157" s="20" t="n"/>
      <c r="F157" s="20" t="n"/>
      <c r="G157" s="20" t="n"/>
      <c r="H157" s="21">
        <f>IF(A157="","",SUMIFS('입출고 기록'!$F:$F,'입출고 기록'!$D:$D,A157,'입출고 기록'!$C:$C,"입고"))</f>
        <v/>
      </c>
      <c r="I157" s="21">
        <f>IF(A157="","",SUMIFS('입출고 기록'!$F:$F,'입출고 기록'!$D:$D,A157,'입출고 기록'!$C:$C,"출고"))</f>
        <v/>
      </c>
      <c r="J157" s="22">
        <f>IF(A157="","",N(E157)+H157-I157)</f>
        <v/>
      </c>
      <c r="K157" s="21">
        <f>IF(A157="","",J157*N(G157))</f>
        <v/>
      </c>
      <c r="L157" s="10">
        <f>IF(A157="","",IF(J157&lt;0,"재고 오류",IF(J157&lt;=N(F157),"발주 필요","정상")))</f>
        <v/>
      </c>
    </row>
    <row r="158">
      <c r="A158" s="19" t="n"/>
      <c r="B158" s="19" t="n"/>
      <c r="C158" s="19" t="n"/>
      <c r="D158" s="19" t="n"/>
      <c r="E158" s="20" t="n"/>
      <c r="F158" s="20" t="n"/>
      <c r="G158" s="20" t="n"/>
      <c r="H158" s="21">
        <f>IF(A158="","",SUMIFS('입출고 기록'!$F:$F,'입출고 기록'!$D:$D,A158,'입출고 기록'!$C:$C,"입고"))</f>
        <v/>
      </c>
      <c r="I158" s="21">
        <f>IF(A158="","",SUMIFS('입출고 기록'!$F:$F,'입출고 기록'!$D:$D,A158,'입출고 기록'!$C:$C,"출고"))</f>
        <v/>
      </c>
      <c r="J158" s="22">
        <f>IF(A158="","",N(E158)+H158-I158)</f>
        <v/>
      </c>
      <c r="K158" s="21">
        <f>IF(A158="","",J158*N(G158))</f>
        <v/>
      </c>
      <c r="L158" s="10">
        <f>IF(A158="","",IF(J158&lt;0,"재고 오류",IF(J158&lt;=N(F158),"발주 필요","정상")))</f>
        <v/>
      </c>
    </row>
    <row r="159">
      <c r="A159" s="19" t="n"/>
      <c r="B159" s="19" t="n"/>
      <c r="C159" s="19" t="n"/>
      <c r="D159" s="19" t="n"/>
      <c r="E159" s="20" t="n"/>
      <c r="F159" s="20" t="n"/>
      <c r="G159" s="20" t="n"/>
      <c r="H159" s="21">
        <f>IF(A159="","",SUMIFS('입출고 기록'!$F:$F,'입출고 기록'!$D:$D,A159,'입출고 기록'!$C:$C,"입고"))</f>
        <v/>
      </c>
      <c r="I159" s="21">
        <f>IF(A159="","",SUMIFS('입출고 기록'!$F:$F,'입출고 기록'!$D:$D,A159,'입출고 기록'!$C:$C,"출고"))</f>
        <v/>
      </c>
      <c r="J159" s="22">
        <f>IF(A159="","",N(E159)+H159-I159)</f>
        <v/>
      </c>
      <c r="K159" s="21">
        <f>IF(A159="","",J159*N(G159))</f>
        <v/>
      </c>
      <c r="L159" s="10">
        <f>IF(A159="","",IF(J159&lt;0,"재고 오류",IF(J159&lt;=N(F159),"발주 필요","정상")))</f>
        <v/>
      </c>
    </row>
    <row r="160">
      <c r="A160" s="19" t="n"/>
      <c r="B160" s="19" t="n"/>
      <c r="C160" s="19" t="n"/>
      <c r="D160" s="19" t="n"/>
      <c r="E160" s="20" t="n"/>
      <c r="F160" s="20" t="n"/>
      <c r="G160" s="20" t="n"/>
      <c r="H160" s="21">
        <f>IF(A160="","",SUMIFS('입출고 기록'!$F:$F,'입출고 기록'!$D:$D,A160,'입출고 기록'!$C:$C,"입고"))</f>
        <v/>
      </c>
      <c r="I160" s="21">
        <f>IF(A160="","",SUMIFS('입출고 기록'!$F:$F,'입출고 기록'!$D:$D,A160,'입출고 기록'!$C:$C,"출고"))</f>
        <v/>
      </c>
      <c r="J160" s="22">
        <f>IF(A160="","",N(E160)+H160-I160)</f>
        <v/>
      </c>
      <c r="K160" s="21">
        <f>IF(A160="","",J160*N(G160))</f>
        <v/>
      </c>
      <c r="L160" s="10">
        <f>IF(A160="","",IF(J160&lt;0,"재고 오류",IF(J160&lt;=N(F160),"발주 필요","정상")))</f>
        <v/>
      </c>
    </row>
    <row r="161">
      <c r="A161" s="19" t="n"/>
      <c r="B161" s="19" t="n"/>
      <c r="C161" s="19" t="n"/>
      <c r="D161" s="19" t="n"/>
      <c r="E161" s="20" t="n"/>
      <c r="F161" s="20" t="n"/>
      <c r="G161" s="20" t="n"/>
      <c r="H161" s="21">
        <f>IF(A161="","",SUMIFS('입출고 기록'!$F:$F,'입출고 기록'!$D:$D,A161,'입출고 기록'!$C:$C,"입고"))</f>
        <v/>
      </c>
      <c r="I161" s="21">
        <f>IF(A161="","",SUMIFS('입출고 기록'!$F:$F,'입출고 기록'!$D:$D,A161,'입출고 기록'!$C:$C,"출고"))</f>
        <v/>
      </c>
      <c r="J161" s="22">
        <f>IF(A161="","",N(E161)+H161-I161)</f>
        <v/>
      </c>
      <c r="K161" s="21">
        <f>IF(A161="","",J161*N(G161))</f>
        <v/>
      </c>
      <c r="L161" s="10">
        <f>IF(A161="","",IF(J161&lt;0,"재고 오류",IF(J161&lt;=N(F161),"발주 필요","정상")))</f>
        <v/>
      </c>
    </row>
    <row r="162">
      <c r="A162" s="19" t="n"/>
      <c r="B162" s="19" t="n"/>
      <c r="C162" s="19" t="n"/>
      <c r="D162" s="19" t="n"/>
      <c r="E162" s="20" t="n"/>
      <c r="F162" s="20" t="n"/>
      <c r="G162" s="20" t="n"/>
      <c r="H162" s="21">
        <f>IF(A162="","",SUMIFS('입출고 기록'!$F:$F,'입출고 기록'!$D:$D,A162,'입출고 기록'!$C:$C,"입고"))</f>
        <v/>
      </c>
      <c r="I162" s="21">
        <f>IF(A162="","",SUMIFS('입출고 기록'!$F:$F,'입출고 기록'!$D:$D,A162,'입출고 기록'!$C:$C,"출고"))</f>
        <v/>
      </c>
      <c r="J162" s="22">
        <f>IF(A162="","",N(E162)+H162-I162)</f>
        <v/>
      </c>
      <c r="K162" s="21">
        <f>IF(A162="","",J162*N(G162))</f>
        <v/>
      </c>
      <c r="L162" s="10">
        <f>IF(A162="","",IF(J162&lt;0,"재고 오류",IF(J162&lt;=N(F162),"발주 필요","정상")))</f>
        <v/>
      </c>
    </row>
    <row r="163">
      <c r="A163" s="19" t="n"/>
      <c r="B163" s="19" t="n"/>
      <c r="C163" s="19" t="n"/>
      <c r="D163" s="19" t="n"/>
      <c r="E163" s="20" t="n"/>
      <c r="F163" s="20" t="n"/>
      <c r="G163" s="20" t="n"/>
      <c r="H163" s="21">
        <f>IF(A163="","",SUMIFS('입출고 기록'!$F:$F,'입출고 기록'!$D:$D,A163,'입출고 기록'!$C:$C,"입고"))</f>
        <v/>
      </c>
      <c r="I163" s="21">
        <f>IF(A163="","",SUMIFS('입출고 기록'!$F:$F,'입출고 기록'!$D:$D,A163,'입출고 기록'!$C:$C,"출고"))</f>
        <v/>
      </c>
      <c r="J163" s="22">
        <f>IF(A163="","",N(E163)+H163-I163)</f>
        <v/>
      </c>
      <c r="K163" s="21">
        <f>IF(A163="","",J163*N(G163))</f>
        <v/>
      </c>
      <c r="L163" s="10">
        <f>IF(A163="","",IF(J163&lt;0,"재고 오류",IF(J163&lt;=N(F163),"발주 필요","정상")))</f>
        <v/>
      </c>
    </row>
    <row r="164">
      <c r="A164" s="19" t="n"/>
      <c r="B164" s="19" t="n"/>
      <c r="C164" s="19" t="n"/>
      <c r="D164" s="19" t="n"/>
      <c r="E164" s="20" t="n"/>
      <c r="F164" s="20" t="n"/>
      <c r="G164" s="20" t="n"/>
      <c r="H164" s="21">
        <f>IF(A164="","",SUMIFS('입출고 기록'!$F:$F,'입출고 기록'!$D:$D,A164,'입출고 기록'!$C:$C,"입고"))</f>
        <v/>
      </c>
      <c r="I164" s="21">
        <f>IF(A164="","",SUMIFS('입출고 기록'!$F:$F,'입출고 기록'!$D:$D,A164,'입출고 기록'!$C:$C,"출고"))</f>
        <v/>
      </c>
      <c r="J164" s="22">
        <f>IF(A164="","",N(E164)+H164-I164)</f>
        <v/>
      </c>
      <c r="K164" s="21">
        <f>IF(A164="","",J164*N(G164))</f>
        <v/>
      </c>
      <c r="L164" s="10">
        <f>IF(A164="","",IF(J164&lt;0,"재고 오류",IF(J164&lt;=N(F164),"발주 필요","정상")))</f>
        <v/>
      </c>
    </row>
    <row r="165">
      <c r="A165" s="19" t="n"/>
      <c r="B165" s="19" t="n"/>
      <c r="C165" s="19" t="n"/>
      <c r="D165" s="19" t="n"/>
      <c r="E165" s="20" t="n"/>
      <c r="F165" s="20" t="n"/>
      <c r="G165" s="20" t="n"/>
      <c r="H165" s="21">
        <f>IF(A165="","",SUMIFS('입출고 기록'!$F:$F,'입출고 기록'!$D:$D,A165,'입출고 기록'!$C:$C,"입고"))</f>
        <v/>
      </c>
      <c r="I165" s="21">
        <f>IF(A165="","",SUMIFS('입출고 기록'!$F:$F,'입출고 기록'!$D:$D,A165,'입출고 기록'!$C:$C,"출고"))</f>
        <v/>
      </c>
      <c r="J165" s="22">
        <f>IF(A165="","",N(E165)+H165-I165)</f>
        <v/>
      </c>
      <c r="K165" s="21">
        <f>IF(A165="","",J165*N(G165))</f>
        <v/>
      </c>
      <c r="L165" s="10">
        <f>IF(A165="","",IF(J165&lt;0,"재고 오류",IF(J165&lt;=N(F165),"발주 필요","정상")))</f>
        <v/>
      </c>
    </row>
    <row r="166">
      <c r="A166" s="19" t="n"/>
      <c r="B166" s="19" t="n"/>
      <c r="C166" s="19" t="n"/>
      <c r="D166" s="19" t="n"/>
      <c r="E166" s="20" t="n"/>
      <c r="F166" s="20" t="n"/>
      <c r="G166" s="20" t="n"/>
      <c r="H166" s="21">
        <f>IF(A166="","",SUMIFS('입출고 기록'!$F:$F,'입출고 기록'!$D:$D,A166,'입출고 기록'!$C:$C,"입고"))</f>
        <v/>
      </c>
      <c r="I166" s="21">
        <f>IF(A166="","",SUMIFS('입출고 기록'!$F:$F,'입출고 기록'!$D:$D,A166,'입출고 기록'!$C:$C,"출고"))</f>
        <v/>
      </c>
      <c r="J166" s="22">
        <f>IF(A166="","",N(E166)+H166-I166)</f>
        <v/>
      </c>
      <c r="K166" s="21">
        <f>IF(A166="","",J166*N(G166))</f>
        <v/>
      </c>
      <c r="L166" s="10">
        <f>IF(A166="","",IF(J166&lt;0,"재고 오류",IF(J166&lt;=N(F166),"발주 필요","정상")))</f>
        <v/>
      </c>
    </row>
    <row r="167">
      <c r="A167" s="19" t="n"/>
      <c r="B167" s="19" t="n"/>
      <c r="C167" s="19" t="n"/>
      <c r="D167" s="19" t="n"/>
      <c r="E167" s="20" t="n"/>
      <c r="F167" s="20" t="n"/>
      <c r="G167" s="20" t="n"/>
      <c r="H167" s="21">
        <f>IF(A167="","",SUMIFS('입출고 기록'!$F:$F,'입출고 기록'!$D:$D,A167,'입출고 기록'!$C:$C,"입고"))</f>
        <v/>
      </c>
      <c r="I167" s="21">
        <f>IF(A167="","",SUMIFS('입출고 기록'!$F:$F,'입출고 기록'!$D:$D,A167,'입출고 기록'!$C:$C,"출고"))</f>
        <v/>
      </c>
      <c r="J167" s="22">
        <f>IF(A167="","",N(E167)+H167-I167)</f>
        <v/>
      </c>
      <c r="K167" s="21">
        <f>IF(A167="","",J167*N(G167))</f>
        <v/>
      </c>
      <c r="L167" s="10">
        <f>IF(A167="","",IF(J167&lt;0,"재고 오류",IF(J167&lt;=N(F167),"발주 필요","정상")))</f>
        <v/>
      </c>
    </row>
    <row r="168">
      <c r="A168" s="19" t="n"/>
      <c r="B168" s="19" t="n"/>
      <c r="C168" s="19" t="n"/>
      <c r="D168" s="19" t="n"/>
      <c r="E168" s="20" t="n"/>
      <c r="F168" s="20" t="n"/>
      <c r="G168" s="20" t="n"/>
      <c r="H168" s="21">
        <f>IF(A168="","",SUMIFS('입출고 기록'!$F:$F,'입출고 기록'!$D:$D,A168,'입출고 기록'!$C:$C,"입고"))</f>
        <v/>
      </c>
      <c r="I168" s="21">
        <f>IF(A168="","",SUMIFS('입출고 기록'!$F:$F,'입출고 기록'!$D:$D,A168,'입출고 기록'!$C:$C,"출고"))</f>
        <v/>
      </c>
      <c r="J168" s="22">
        <f>IF(A168="","",N(E168)+H168-I168)</f>
        <v/>
      </c>
      <c r="K168" s="21">
        <f>IF(A168="","",J168*N(G168))</f>
        <v/>
      </c>
      <c r="L168" s="10">
        <f>IF(A168="","",IF(J168&lt;0,"재고 오류",IF(J168&lt;=N(F168),"발주 필요","정상")))</f>
        <v/>
      </c>
    </row>
    <row r="169">
      <c r="A169" s="19" t="n"/>
      <c r="B169" s="19" t="n"/>
      <c r="C169" s="19" t="n"/>
      <c r="D169" s="19" t="n"/>
      <c r="E169" s="20" t="n"/>
      <c r="F169" s="20" t="n"/>
      <c r="G169" s="20" t="n"/>
      <c r="H169" s="21">
        <f>IF(A169="","",SUMIFS('입출고 기록'!$F:$F,'입출고 기록'!$D:$D,A169,'입출고 기록'!$C:$C,"입고"))</f>
        <v/>
      </c>
      <c r="I169" s="21">
        <f>IF(A169="","",SUMIFS('입출고 기록'!$F:$F,'입출고 기록'!$D:$D,A169,'입출고 기록'!$C:$C,"출고"))</f>
        <v/>
      </c>
      <c r="J169" s="22">
        <f>IF(A169="","",N(E169)+H169-I169)</f>
        <v/>
      </c>
      <c r="K169" s="21">
        <f>IF(A169="","",J169*N(G169))</f>
        <v/>
      </c>
      <c r="L169" s="10">
        <f>IF(A169="","",IF(J169&lt;0,"재고 오류",IF(J169&lt;=N(F169),"발주 필요","정상")))</f>
        <v/>
      </c>
    </row>
    <row r="170">
      <c r="A170" s="19" t="n"/>
      <c r="B170" s="19" t="n"/>
      <c r="C170" s="19" t="n"/>
      <c r="D170" s="19" t="n"/>
      <c r="E170" s="20" t="n"/>
      <c r="F170" s="20" t="n"/>
      <c r="G170" s="20" t="n"/>
      <c r="H170" s="21">
        <f>IF(A170="","",SUMIFS('입출고 기록'!$F:$F,'입출고 기록'!$D:$D,A170,'입출고 기록'!$C:$C,"입고"))</f>
        <v/>
      </c>
      <c r="I170" s="21">
        <f>IF(A170="","",SUMIFS('입출고 기록'!$F:$F,'입출고 기록'!$D:$D,A170,'입출고 기록'!$C:$C,"출고"))</f>
        <v/>
      </c>
      <c r="J170" s="22">
        <f>IF(A170="","",N(E170)+H170-I170)</f>
        <v/>
      </c>
      <c r="K170" s="21">
        <f>IF(A170="","",J170*N(G170))</f>
        <v/>
      </c>
      <c r="L170" s="10">
        <f>IF(A170="","",IF(J170&lt;0,"재고 오류",IF(J170&lt;=N(F170),"발주 필요","정상")))</f>
        <v/>
      </c>
    </row>
    <row r="171">
      <c r="A171" s="19" t="n"/>
      <c r="B171" s="19" t="n"/>
      <c r="C171" s="19" t="n"/>
      <c r="D171" s="19" t="n"/>
      <c r="E171" s="20" t="n"/>
      <c r="F171" s="20" t="n"/>
      <c r="G171" s="20" t="n"/>
      <c r="H171" s="21">
        <f>IF(A171="","",SUMIFS('입출고 기록'!$F:$F,'입출고 기록'!$D:$D,A171,'입출고 기록'!$C:$C,"입고"))</f>
        <v/>
      </c>
      <c r="I171" s="21">
        <f>IF(A171="","",SUMIFS('입출고 기록'!$F:$F,'입출고 기록'!$D:$D,A171,'입출고 기록'!$C:$C,"출고"))</f>
        <v/>
      </c>
      <c r="J171" s="22">
        <f>IF(A171="","",N(E171)+H171-I171)</f>
        <v/>
      </c>
      <c r="K171" s="21">
        <f>IF(A171="","",J171*N(G171))</f>
        <v/>
      </c>
      <c r="L171" s="10">
        <f>IF(A171="","",IF(J171&lt;0,"재고 오류",IF(J171&lt;=N(F171),"발주 필요","정상")))</f>
        <v/>
      </c>
    </row>
    <row r="172">
      <c r="A172" s="19" t="n"/>
      <c r="B172" s="19" t="n"/>
      <c r="C172" s="19" t="n"/>
      <c r="D172" s="19" t="n"/>
      <c r="E172" s="20" t="n"/>
      <c r="F172" s="20" t="n"/>
      <c r="G172" s="20" t="n"/>
      <c r="H172" s="21">
        <f>IF(A172="","",SUMIFS('입출고 기록'!$F:$F,'입출고 기록'!$D:$D,A172,'입출고 기록'!$C:$C,"입고"))</f>
        <v/>
      </c>
      <c r="I172" s="21">
        <f>IF(A172="","",SUMIFS('입출고 기록'!$F:$F,'입출고 기록'!$D:$D,A172,'입출고 기록'!$C:$C,"출고"))</f>
        <v/>
      </c>
      <c r="J172" s="22">
        <f>IF(A172="","",N(E172)+H172-I172)</f>
        <v/>
      </c>
      <c r="K172" s="21">
        <f>IF(A172="","",J172*N(G172))</f>
        <v/>
      </c>
      <c r="L172" s="10">
        <f>IF(A172="","",IF(J172&lt;0,"재고 오류",IF(J172&lt;=N(F172),"발주 필요","정상")))</f>
        <v/>
      </c>
    </row>
    <row r="173">
      <c r="A173" s="19" t="n"/>
      <c r="B173" s="19" t="n"/>
      <c r="C173" s="19" t="n"/>
      <c r="D173" s="19" t="n"/>
      <c r="E173" s="20" t="n"/>
      <c r="F173" s="20" t="n"/>
      <c r="G173" s="20" t="n"/>
      <c r="H173" s="21">
        <f>IF(A173="","",SUMIFS('입출고 기록'!$F:$F,'입출고 기록'!$D:$D,A173,'입출고 기록'!$C:$C,"입고"))</f>
        <v/>
      </c>
      <c r="I173" s="21">
        <f>IF(A173="","",SUMIFS('입출고 기록'!$F:$F,'입출고 기록'!$D:$D,A173,'입출고 기록'!$C:$C,"출고"))</f>
        <v/>
      </c>
      <c r="J173" s="22">
        <f>IF(A173="","",N(E173)+H173-I173)</f>
        <v/>
      </c>
      <c r="K173" s="21">
        <f>IF(A173="","",J173*N(G173))</f>
        <v/>
      </c>
      <c r="L173" s="10">
        <f>IF(A173="","",IF(J173&lt;0,"재고 오류",IF(J173&lt;=N(F173),"발주 필요","정상")))</f>
        <v/>
      </c>
    </row>
    <row r="174">
      <c r="A174" s="19" t="n"/>
      <c r="B174" s="19" t="n"/>
      <c r="C174" s="19" t="n"/>
      <c r="D174" s="19" t="n"/>
      <c r="E174" s="20" t="n"/>
      <c r="F174" s="20" t="n"/>
      <c r="G174" s="20" t="n"/>
      <c r="H174" s="21">
        <f>IF(A174="","",SUMIFS('입출고 기록'!$F:$F,'입출고 기록'!$D:$D,A174,'입출고 기록'!$C:$C,"입고"))</f>
        <v/>
      </c>
      <c r="I174" s="21">
        <f>IF(A174="","",SUMIFS('입출고 기록'!$F:$F,'입출고 기록'!$D:$D,A174,'입출고 기록'!$C:$C,"출고"))</f>
        <v/>
      </c>
      <c r="J174" s="22">
        <f>IF(A174="","",N(E174)+H174-I174)</f>
        <v/>
      </c>
      <c r="K174" s="21">
        <f>IF(A174="","",J174*N(G174))</f>
        <v/>
      </c>
      <c r="L174" s="10">
        <f>IF(A174="","",IF(J174&lt;0,"재고 오류",IF(J174&lt;=N(F174),"발주 필요","정상")))</f>
        <v/>
      </c>
    </row>
    <row r="175">
      <c r="A175" s="19" t="n"/>
      <c r="B175" s="19" t="n"/>
      <c r="C175" s="19" t="n"/>
      <c r="D175" s="19" t="n"/>
      <c r="E175" s="20" t="n"/>
      <c r="F175" s="20" t="n"/>
      <c r="G175" s="20" t="n"/>
      <c r="H175" s="21">
        <f>IF(A175="","",SUMIFS('입출고 기록'!$F:$F,'입출고 기록'!$D:$D,A175,'입출고 기록'!$C:$C,"입고"))</f>
        <v/>
      </c>
      <c r="I175" s="21">
        <f>IF(A175="","",SUMIFS('입출고 기록'!$F:$F,'입출고 기록'!$D:$D,A175,'입출고 기록'!$C:$C,"출고"))</f>
        <v/>
      </c>
      <c r="J175" s="22">
        <f>IF(A175="","",N(E175)+H175-I175)</f>
        <v/>
      </c>
      <c r="K175" s="21">
        <f>IF(A175="","",J175*N(G175))</f>
        <v/>
      </c>
      <c r="L175" s="10">
        <f>IF(A175="","",IF(J175&lt;0,"재고 오류",IF(J175&lt;=N(F175),"발주 필요","정상")))</f>
        <v/>
      </c>
    </row>
    <row r="176">
      <c r="A176" s="19" t="n"/>
      <c r="B176" s="19" t="n"/>
      <c r="C176" s="19" t="n"/>
      <c r="D176" s="19" t="n"/>
      <c r="E176" s="20" t="n"/>
      <c r="F176" s="20" t="n"/>
      <c r="G176" s="20" t="n"/>
      <c r="H176" s="21">
        <f>IF(A176="","",SUMIFS('입출고 기록'!$F:$F,'입출고 기록'!$D:$D,A176,'입출고 기록'!$C:$C,"입고"))</f>
        <v/>
      </c>
      <c r="I176" s="21">
        <f>IF(A176="","",SUMIFS('입출고 기록'!$F:$F,'입출고 기록'!$D:$D,A176,'입출고 기록'!$C:$C,"출고"))</f>
        <v/>
      </c>
      <c r="J176" s="22">
        <f>IF(A176="","",N(E176)+H176-I176)</f>
        <v/>
      </c>
      <c r="K176" s="21">
        <f>IF(A176="","",J176*N(G176))</f>
        <v/>
      </c>
      <c r="L176" s="10">
        <f>IF(A176="","",IF(J176&lt;0,"재고 오류",IF(J176&lt;=N(F176),"발주 필요","정상")))</f>
        <v/>
      </c>
    </row>
    <row r="177">
      <c r="A177" s="19" t="n"/>
      <c r="B177" s="19" t="n"/>
      <c r="C177" s="19" t="n"/>
      <c r="D177" s="19" t="n"/>
      <c r="E177" s="20" t="n"/>
      <c r="F177" s="20" t="n"/>
      <c r="G177" s="20" t="n"/>
      <c r="H177" s="21">
        <f>IF(A177="","",SUMIFS('입출고 기록'!$F:$F,'입출고 기록'!$D:$D,A177,'입출고 기록'!$C:$C,"입고"))</f>
        <v/>
      </c>
      <c r="I177" s="21">
        <f>IF(A177="","",SUMIFS('입출고 기록'!$F:$F,'입출고 기록'!$D:$D,A177,'입출고 기록'!$C:$C,"출고"))</f>
        <v/>
      </c>
      <c r="J177" s="22">
        <f>IF(A177="","",N(E177)+H177-I177)</f>
        <v/>
      </c>
      <c r="K177" s="21">
        <f>IF(A177="","",J177*N(G177))</f>
        <v/>
      </c>
      <c r="L177" s="10">
        <f>IF(A177="","",IF(J177&lt;0,"재고 오류",IF(J177&lt;=N(F177),"발주 필요","정상")))</f>
        <v/>
      </c>
    </row>
    <row r="178">
      <c r="A178" s="19" t="n"/>
      <c r="B178" s="19" t="n"/>
      <c r="C178" s="19" t="n"/>
      <c r="D178" s="19" t="n"/>
      <c r="E178" s="20" t="n"/>
      <c r="F178" s="20" t="n"/>
      <c r="G178" s="20" t="n"/>
      <c r="H178" s="21">
        <f>IF(A178="","",SUMIFS('입출고 기록'!$F:$F,'입출고 기록'!$D:$D,A178,'입출고 기록'!$C:$C,"입고"))</f>
        <v/>
      </c>
      <c r="I178" s="21">
        <f>IF(A178="","",SUMIFS('입출고 기록'!$F:$F,'입출고 기록'!$D:$D,A178,'입출고 기록'!$C:$C,"출고"))</f>
        <v/>
      </c>
      <c r="J178" s="22">
        <f>IF(A178="","",N(E178)+H178-I178)</f>
        <v/>
      </c>
      <c r="K178" s="21">
        <f>IF(A178="","",J178*N(G178))</f>
        <v/>
      </c>
      <c r="L178" s="10">
        <f>IF(A178="","",IF(J178&lt;0,"재고 오류",IF(J178&lt;=N(F178),"발주 필요","정상")))</f>
        <v/>
      </c>
    </row>
    <row r="179">
      <c r="A179" s="19" t="n"/>
      <c r="B179" s="19" t="n"/>
      <c r="C179" s="19" t="n"/>
      <c r="D179" s="19" t="n"/>
      <c r="E179" s="20" t="n"/>
      <c r="F179" s="20" t="n"/>
      <c r="G179" s="20" t="n"/>
      <c r="H179" s="21">
        <f>IF(A179="","",SUMIFS('입출고 기록'!$F:$F,'입출고 기록'!$D:$D,A179,'입출고 기록'!$C:$C,"입고"))</f>
        <v/>
      </c>
      <c r="I179" s="21">
        <f>IF(A179="","",SUMIFS('입출고 기록'!$F:$F,'입출고 기록'!$D:$D,A179,'입출고 기록'!$C:$C,"출고"))</f>
        <v/>
      </c>
      <c r="J179" s="22">
        <f>IF(A179="","",N(E179)+H179-I179)</f>
        <v/>
      </c>
      <c r="K179" s="21">
        <f>IF(A179="","",J179*N(G179))</f>
        <v/>
      </c>
      <c r="L179" s="10">
        <f>IF(A179="","",IF(J179&lt;0,"재고 오류",IF(J179&lt;=N(F179),"발주 필요","정상")))</f>
        <v/>
      </c>
    </row>
    <row r="180">
      <c r="A180" s="19" t="n"/>
      <c r="B180" s="19" t="n"/>
      <c r="C180" s="19" t="n"/>
      <c r="D180" s="19" t="n"/>
      <c r="E180" s="20" t="n"/>
      <c r="F180" s="20" t="n"/>
      <c r="G180" s="20" t="n"/>
      <c r="H180" s="21">
        <f>IF(A180="","",SUMIFS('입출고 기록'!$F:$F,'입출고 기록'!$D:$D,A180,'입출고 기록'!$C:$C,"입고"))</f>
        <v/>
      </c>
      <c r="I180" s="21">
        <f>IF(A180="","",SUMIFS('입출고 기록'!$F:$F,'입출고 기록'!$D:$D,A180,'입출고 기록'!$C:$C,"출고"))</f>
        <v/>
      </c>
      <c r="J180" s="22">
        <f>IF(A180="","",N(E180)+H180-I180)</f>
        <v/>
      </c>
      <c r="K180" s="21">
        <f>IF(A180="","",J180*N(G180))</f>
        <v/>
      </c>
      <c r="L180" s="10">
        <f>IF(A180="","",IF(J180&lt;0,"재고 오류",IF(J180&lt;=N(F180),"발주 필요","정상")))</f>
        <v/>
      </c>
    </row>
    <row r="181">
      <c r="A181" s="19" t="n"/>
      <c r="B181" s="19" t="n"/>
      <c r="C181" s="19" t="n"/>
      <c r="D181" s="19" t="n"/>
      <c r="E181" s="20" t="n"/>
      <c r="F181" s="20" t="n"/>
      <c r="G181" s="20" t="n"/>
      <c r="H181" s="21">
        <f>IF(A181="","",SUMIFS('입출고 기록'!$F:$F,'입출고 기록'!$D:$D,A181,'입출고 기록'!$C:$C,"입고"))</f>
        <v/>
      </c>
      <c r="I181" s="21">
        <f>IF(A181="","",SUMIFS('입출고 기록'!$F:$F,'입출고 기록'!$D:$D,A181,'입출고 기록'!$C:$C,"출고"))</f>
        <v/>
      </c>
      <c r="J181" s="22">
        <f>IF(A181="","",N(E181)+H181-I181)</f>
        <v/>
      </c>
      <c r="K181" s="21">
        <f>IF(A181="","",J181*N(G181))</f>
        <v/>
      </c>
      <c r="L181" s="10">
        <f>IF(A181="","",IF(J181&lt;0,"재고 오류",IF(J181&lt;=N(F181),"발주 필요","정상")))</f>
        <v/>
      </c>
    </row>
    <row r="182">
      <c r="A182" s="19" t="n"/>
      <c r="B182" s="19" t="n"/>
      <c r="C182" s="19" t="n"/>
      <c r="D182" s="19" t="n"/>
      <c r="E182" s="20" t="n"/>
      <c r="F182" s="20" t="n"/>
      <c r="G182" s="20" t="n"/>
      <c r="H182" s="21">
        <f>IF(A182="","",SUMIFS('입출고 기록'!$F:$F,'입출고 기록'!$D:$D,A182,'입출고 기록'!$C:$C,"입고"))</f>
        <v/>
      </c>
      <c r="I182" s="21">
        <f>IF(A182="","",SUMIFS('입출고 기록'!$F:$F,'입출고 기록'!$D:$D,A182,'입출고 기록'!$C:$C,"출고"))</f>
        <v/>
      </c>
      <c r="J182" s="22">
        <f>IF(A182="","",N(E182)+H182-I182)</f>
        <v/>
      </c>
      <c r="K182" s="21">
        <f>IF(A182="","",J182*N(G182))</f>
        <v/>
      </c>
      <c r="L182" s="10">
        <f>IF(A182="","",IF(J182&lt;0,"재고 오류",IF(J182&lt;=N(F182),"발주 필요","정상")))</f>
        <v/>
      </c>
    </row>
    <row r="183">
      <c r="A183" s="19" t="n"/>
      <c r="B183" s="19" t="n"/>
      <c r="C183" s="19" t="n"/>
      <c r="D183" s="19" t="n"/>
      <c r="E183" s="20" t="n"/>
      <c r="F183" s="20" t="n"/>
      <c r="G183" s="20" t="n"/>
      <c r="H183" s="21">
        <f>IF(A183="","",SUMIFS('입출고 기록'!$F:$F,'입출고 기록'!$D:$D,A183,'입출고 기록'!$C:$C,"입고"))</f>
        <v/>
      </c>
      <c r="I183" s="21">
        <f>IF(A183="","",SUMIFS('입출고 기록'!$F:$F,'입출고 기록'!$D:$D,A183,'입출고 기록'!$C:$C,"출고"))</f>
        <v/>
      </c>
      <c r="J183" s="22">
        <f>IF(A183="","",N(E183)+H183-I183)</f>
        <v/>
      </c>
      <c r="K183" s="21">
        <f>IF(A183="","",J183*N(G183))</f>
        <v/>
      </c>
      <c r="L183" s="10">
        <f>IF(A183="","",IF(J183&lt;0,"재고 오류",IF(J183&lt;=N(F183),"발주 필요","정상")))</f>
        <v/>
      </c>
    </row>
    <row r="184">
      <c r="A184" s="19" t="n"/>
      <c r="B184" s="19" t="n"/>
      <c r="C184" s="19" t="n"/>
      <c r="D184" s="19" t="n"/>
      <c r="E184" s="20" t="n"/>
      <c r="F184" s="20" t="n"/>
      <c r="G184" s="20" t="n"/>
      <c r="H184" s="21">
        <f>IF(A184="","",SUMIFS('입출고 기록'!$F:$F,'입출고 기록'!$D:$D,A184,'입출고 기록'!$C:$C,"입고"))</f>
        <v/>
      </c>
      <c r="I184" s="21">
        <f>IF(A184="","",SUMIFS('입출고 기록'!$F:$F,'입출고 기록'!$D:$D,A184,'입출고 기록'!$C:$C,"출고"))</f>
        <v/>
      </c>
      <c r="J184" s="22">
        <f>IF(A184="","",N(E184)+H184-I184)</f>
        <v/>
      </c>
      <c r="K184" s="21">
        <f>IF(A184="","",J184*N(G184))</f>
        <v/>
      </c>
      <c r="L184" s="10">
        <f>IF(A184="","",IF(J184&lt;0,"재고 오류",IF(J184&lt;=N(F184),"발주 필요","정상")))</f>
        <v/>
      </c>
    </row>
    <row r="185">
      <c r="A185" s="19" t="n"/>
      <c r="B185" s="19" t="n"/>
      <c r="C185" s="19" t="n"/>
      <c r="D185" s="19" t="n"/>
      <c r="E185" s="20" t="n"/>
      <c r="F185" s="20" t="n"/>
      <c r="G185" s="20" t="n"/>
      <c r="H185" s="21">
        <f>IF(A185="","",SUMIFS('입출고 기록'!$F:$F,'입출고 기록'!$D:$D,A185,'입출고 기록'!$C:$C,"입고"))</f>
        <v/>
      </c>
      <c r="I185" s="21">
        <f>IF(A185="","",SUMIFS('입출고 기록'!$F:$F,'입출고 기록'!$D:$D,A185,'입출고 기록'!$C:$C,"출고"))</f>
        <v/>
      </c>
      <c r="J185" s="22">
        <f>IF(A185="","",N(E185)+H185-I185)</f>
        <v/>
      </c>
      <c r="K185" s="21">
        <f>IF(A185="","",J185*N(G185))</f>
        <v/>
      </c>
      <c r="L185" s="10">
        <f>IF(A185="","",IF(J185&lt;0,"재고 오류",IF(J185&lt;=N(F185),"발주 필요","정상")))</f>
        <v/>
      </c>
    </row>
    <row r="186">
      <c r="A186" s="19" t="n"/>
      <c r="B186" s="19" t="n"/>
      <c r="C186" s="19" t="n"/>
      <c r="D186" s="19" t="n"/>
      <c r="E186" s="20" t="n"/>
      <c r="F186" s="20" t="n"/>
      <c r="G186" s="20" t="n"/>
      <c r="H186" s="21">
        <f>IF(A186="","",SUMIFS('입출고 기록'!$F:$F,'입출고 기록'!$D:$D,A186,'입출고 기록'!$C:$C,"입고"))</f>
        <v/>
      </c>
      <c r="I186" s="21">
        <f>IF(A186="","",SUMIFS('입출고 기록'!$F:$F,'입출고 기록'!$D:$D,A186,'입출고 기록'!$C:$C,"출고"))</f>
        <v/>
      </c>
      <c r="J186" s="22">
        <f>IF(A186="","",N(E186)+H186-I186)</f>
        <v/>
      </c>
      <c r="K186" s="21">
        <f>IF(A186="","",J186*N(G186))</f>
        <v/>
      </c>
      <c r="L186" s="10">
        <f>IF(A186="","",IF(J186&lt;0,"재고 오류",IF(J186&lt;=N(F186),"발주 필요","정상")))</f>
        <v/>
      </c>
    </row>
    <row r="187">
      <c r="A187" s="19" t="n"/>
      <c r="B187" s="19" t="n"/>
      <c r="C187" s="19" t="n"/>
      <c r="D187" s="19" t="n"/>
      <c r="E187" s="20" t="n"/>
      <c r="F187" s="20" t="n"/>
      <c r="G187" s="20" t="n"/>
      <c r="H187" s="21">
        <f>IF(A187="","",SUMIFS('입출고 기록'!$F:$F,'입출고 기록'!$D:$D,A187,'입출고 기록'!$C:$C,"입고"))</f>
        <v/>
      </c>
      <c r="I187" s="21">
        <f>IF(A187="","",SUMIFS('입출고 기록'!$F:$F,'입출고 기록'!$D:$D,A187,'입출고 기록'!$C:$C,"출고"))</f>
        <v/>
      </c>
      <c r="J187" s="22">
        <f>IF(A187="","",N(E187)+H187-I187)</f>
        <v/>
      </c>
      <c r="K187" s="21">
        <f>IF(A187="","",J187*N(G187))</f>
        <v/>
      </c>
      <c r="L187" s="10">
        <f>IF(A187="","",IF(J187&lt;0,"재고 오류",IF(J187&lt;=N(F187),"발주 필요","정상")))</f>
        <v/>
      </c>
    </row>
    <row r="188">
      <c r="A188" s="19" t="n"/>
      <c r="B188" s="19" t="n"/>
      <c r="C188" s="19" t="n"/>
      <c r="D188" s="19" t="n"/>
      <c r="E188" s="20" t="n"/>
      <c r="F188" s="20" t="n"/>
      <c r="G188" s="20" t="n"/>
      <c r="H188" s="21">
        <f>IF(A188="","",SUMIFS('입출고 기록'!$F:$F,'입출고 기록'!$D:$D,A188,'입출고 기록'!$C:$C,"입고"))</f>
        <v/>
      </c>
      <c r="I188" s="21">
        <f>IF(A188="","",SUMIFS('입출고 기록'!$F:$F,'입출고 기록'!$D:$D,A188,'입출고 기록'!$C:$C,"출고"))</f>
        <v/>
      </c>
      <c r="J188" s="22">
        <f>IF(A188="","",N(E188)+H188-I188)</f>
        <v/>
      </c>
      <c r="K188" s="21">
        <f>IF(A188="","",J188*N(G188))</f>
        <v/>
      </c>
      <c r="L188" s="10">
        <f>IF(A188="","",IF(J188&lt;0,"재고 오류",IF(J188&lt;=N(F188),"발주 필요","정상")))</f>
        <v/>
      </c>
    </row>
    <row r="189">
      <c r="A189" s="19" t="n"/>
      <c r="B189" s="19" t="n"/>
      <c r="C189" s="19" t="n"/>
      <c r="D189" s="19" t="n"/>
      <c r="E189" s="20" t="n"/>
      <c r="F189" s="20" t="n"/>
      <c r="G189" s="20" t="n"/>
      <c r="H189" s="21">
        <f>IF(A189="","",SUMIFS('입출고 기록'!$F:$F,'입출고 기록'!$D:$D,A189,'입출고 기록'!$C:$C,"입고"))</f>
        <v/>
      </c>
      <c r="I189" s="21">
        <f>IF(A189="","",SUMIFS('입출고 기록'!$F:$F,'입출고 기록'!$D:$D,A189,'입출고 기록'!$C:$C,"출고"))</f>
        <v/>
      </c>
      <c r="J189" s="22">
        <f>IF(A189="","",N(E189)+H189-I189)</f>
        <v/>
      </c>
      <c r="K189" s="21">
        <f>IF(A189="","",J189*N(G189))</f>
        <v/>
      </c>
      <c r="L189" s="10">
        <f>IF(A189="","",IF(J189&lt;0,"재고 오류",IF(J189&lt;=N(F189),"발주 필요","정상")))</f>
        <v/>
      </c>
    </row>
    <row r="190">
      <c r="A190" s="19" t="n"/>
      <c r="B190" s="19" t="n"/>
      <c r="C190" s="19" t="n"/>
      <c r="D190" s="19" t="n"/>
      <c r="E190" s="20" t="n"/>
      <c r="F190" s="20" t="n"/>
      <c r="G190" s="20" t="n"/>
      <c r="H190" s="21">
        <f>IF(A190="","",SUMIFS('입출고 기록'!$F:$F,'입출고 기록'!$D:$D,A190,'입출고 기록'!$C:$C,"입고"))</f>
        <v/>
      </c>
      <c r="I190" s="21">
        <f>IF(A190="","",SUMIFS('입출고 기록'!$F:$F,'입출고 기록'!$D:$D,A190,'입출고 기록'!$C:$C,"출고"))</f>
        <v/>
      </c>
      <c r="J190" s="22">
        <f>IF(A190="","",N(E190)+H190-I190)</f>
        <v/>
      </c>
      <c r="K190" s="21">
        <f>IF(A190="","",J190*N(G190))</f>
        <v/>
      </c>
      <c r="L190" s="10">
        <f>IF(A190="","",IF(J190&lt;0,"재고 오류",IF(J190&lt;=N(F190),"발주 필요","정상")))</f>
        <v/>
      </c>
    </row>
    <row r="191">
      <c r="A191" s="19" t="n"/>
      <c r="B191" s="19" t="n"/>
      <c r="C191" s="19" t="n"/>
      <c r="D191" s="19" t="n"/>
      <c r="E191" s="20" t="n"/>
      <c r="F191" s="20" t="n"/>
      <c r="G191" s="20" t="n"/>
      <c r="H191" s="21">
        <f>IF(A191="","",SUMIFS('입출고 기록'!$F:$F,'입출고 기록'!$D:$D,A191,'입출고 기록'!$C:$C,"입고"))</f>
        <v/>
      </c>
      <c r="I191" s="21">
        <f>IF(A191="","",SUMIFS('입출고 기록'!$F:$F,'입출고 기록'!$D:$D,A191,'입출고 기록'!$C:$C,"출고"))</f>
        <v/>
      </c>
      <c r="J191" s="22">
        <f>IF(A191="","",N(E191)+H191-I191)</f>
        <v/>
      </c>
      <c r="K191" s="21">
        <f>IF(A191="","",J191*N(G191))</f>
        <v/>
      </c>
      <c r="L191" s="10">
        <f>IF(A191="","",IF(J191&lt;0,"재고 오류",IF(J191&lt;=N(F191),"발주 필요","정상")))</f>
        <v/>
      </c>
    </row>
    <row r="192">
      <c r="A192" s="19" t="n"/>
      <c r="B192" s="19" t="n"/>
      <c r="C192" s="19" t="n"/>
      <c r="D192" s="19" t="n"/>
      <c r="E192" s="20" t="n"/>
      <c r="F192" s="20" t="n"/>
      <c r="G192" s="20" t="n"/>
      <c r="H192" s="21">
        <f>IF(A192="","",SUMIFS('입출고 기록'!$F:$F,'입출고 기록'!$D:$D,A192,'입출고 기록'!$C:$C,"입고"))</f>
        <v/>
      </c>
      <c r="I192" s="21">
        <f>IF(A192="","",SUMIFS('입출고 기록'!$F:$F,'입출고 기록'!$D:$D,A192,'입출고 기록'!$C:$C,"출고"))</f>
        <v/>
      </c>
      <c r="J192" s="22">
        <f>IF(A192="","",N(E192)+H192-I192)</f>
        <v/>
      </c>
      <c r="K192" s="21">
        <f>IF(A192="","",J192*N(G192))</f>
        <v/>
      </c>
      <c r="L192" s="10">
        <f>IF(A192="","",IF(J192&lt;0,"재고 오류",IF(J192&lt;=N(F192),"발주 필요","정상")))</f>
        <v/>
      </c>
    </row>
    <row r="193">
      <c r="A193" s="19" t="n"/>
      <c r="B193" s="19" t="n"/>
      <c r="C193" s="19" t="n"/>
      <c r="D193" s="19" t="n"/>
      <c r="E193" s="20" t="n"/>
      <c r="F193" s="20" t="n"/>
      <c r="G193" s="20" t="n"/>
      <c r="H193" s="21">
        <f>IF(A193="","",SUMIFS('입출고 기록'!$F:$F,'입출고 기록'!$D:$D,A193,'입출고 기록'!$C:$C,"입고"))</f>
        <v/>
      </c>
      <c r="I193" s="21">
        <f>IF(A193="","",SUMIFS('입출고 기록'!$F:$F,'입출고 기록'!$D:$D,A193,'입출고 기록'!$C:$C,"출고"))</f>
        <v/>
      </c>
      <c r="J193" s="22">
        <f>IF(A193="","",N(E193)+H193-I193)</f>
        <v/>
      </c>
      <c r="K193" s="21">
        <f>IF(A193="","",J193*N(G193))</f>
        <v/>
      </c>
      <c r="L193" s="10">
        <f>IF(A193="","",IF(J193&lt;0,"재고 오류",IF(J193&lt;=N(F193),"발주 필요","정상")))</f>
        <v/>
      </c>
    </row>
    <row r="194">
      <c r="A194" s="19" t="n"/>
      <c r="B194" s="19" t="n"/>
      <c r="C194" s="19" t="n"/>
      <c r="D194" s="19" t="n"/>
      <c r="E194" s="20" t="n"/>
      <c r="F194" s="20" t="n"/>
      <c r="G194" s="20" t="n"/>
      <c r="H194" s="21">
        <f>IF(A194="","",SUMIFS('입출고 기록'!$F:$F,'입출고 기록'!$D:$D,A194,'입출고 기록'!$C:$C,"입고"))</f>
        <v/>
      </c>
      <c r="I194" s="21">
        <f>IF(A194="","",SUMIFS('입출고 기록'!$F:$F,'입출고 기록'!$D:$D,A194,'입출고 기록'!$C:$C,"출고"))</f>
        <v/>
      </c>
      <c r="J194" s="22">
        <f>IF(A194="","",N(E194)+H194-I194)</f>
        <v/>
      </c>
      <c r="K194" s="21">
        <f>IF(A194="","",J194*N(G194))</f>
        <v/>
      </c>
      <c r="L194" s="10">
        <f>IF(A194="","",IF(J194&lt;0,"재고 오류",IF(J194&lt;=N(F194),"발주 필요","정상")))</f>
        <v/>
      </c>
    </row>
    <row r="195">
      <c r="A195" s="19" t="n"/>
      <c r="B195" s="19" t="n"/>
      <c r="C195" s="19" t="n"/>
      <c r="D195" s="19" t="n"/>
      <c r="E195" s="20" t="n"/>
      <c r="F195" s="20" t="n"/>
      <c r="G195" s="20" t="n"/>
      <c r="H195" s="21">
        <f>IF(A195="","",SUMIFS('입출고 기록'!$F:$F,'입출고 기록'!$D:$D,A195,'입출고 기록'!$C:$C,"입고"))</f>
        <v/>
      </c>
      <c r="I195" s="21">
        <f>IF(A195="","",SUMIFS('입출고 기록'!$F:$F,'입출고 기록'!$D:$D,A195,'입출고 기록'!$C:$C,"출고"))</f>
        <v/>
      </c>
      <c r="J195" s="22">
        <f>IF(A195="","",N(E195)+H195-I195)</f>
        <v/>
      </c>
      <c r="K195" s="21">
        <f>IF(A195="","",J195*N(G195))</f>
        <v/>
      </c>
      <c r="L195" s="10">
        <f>IF(A195="","",IF(J195&lt;0,"재고 오류",IF(J195&lt;=N(F195),"발주 필요","정상")))</f>
        <v/>
      </c>
    </row>
    <row r="196">
      <c r="A196" s="19" t="n"/>
      <c r="B196" s="19" t="n"/>
      <c r="C196" s="19" t="n"/>
      <c r="D196" s="19" t="n"/>
      <c r="E196" s="20" t="n"/>
      <c r="F196" s="20" t="n"/>
      <c r="G196" s="20" t="n"/>
      <c r="H196" s="21">
        <f>IF(A196="","",SUMIFS('입출고 기록'!$F:$F,'입출고 기록'!$D:$D,A196,'입출고 기록'!$C:$C,"입고"))</f>
        <v/>
      </c>
      <c r="I196" s="21">
        <f>IF(A196="","",SUMIFS('입출고 기록'!$F:$F,'입출고 기록'!$D:$D,A196,'입출고 기록'!$C:$C,"출고"))</f>
        <v/>
      </c>
      <c r="J196" s="22">
        <f>IF(A196="","",N(E196)+H196-I196)</f>
        <v/>
      </c>
      <c r="K196" s="21">
        <f>IF(A196="","",J196*N(G196))</f>
        <v/>
      </c>
      <c r="L196" s="10">
        <f>IF(A196="","",IF(J196&lt;0,"재고 오류",IF(J196&lt;=N(F196),"발주 필요","정상")))</f>
        <v/>
      </c>
    </row>
    <row r="197">
      <c r="A197" s="19" t="n"/>
      <c r="B197" s="19" t="n"/>
      <c r="C197" s="19" t="n"/>
      <c r="D197" s="19" t="n"/>
      <c r="E197" s="20" t="n"/>
      <c r="F197" s="20" t="n"/>
      <c r="G197" s="20" t="n"/>
      <c r="H197" s="21">
        <f>IF(A197="","",SUMIFS('입출고 기록'!$F:$F,'입출고 기록'!$D:$D,A197,'입출고 기록'!$C:$C,"입고"))</f>
        <v/>
      </c>
      <c r="I197" s="21">
        <f>IF(A197="","",SUMIFS('입출고 기록'!$F:$F,'입출고 기록'!$D:$D,A197,'입출고 기록'!$C:$C,"출고"))</f>
        <v/>
      </c>
      <c r="J197" s="22">
        <f>IF(A197="","",N(E197)+H197-I197)</f>
        <v/>
      </c>
      <c r="K197" s="21">
        <f>IF(A197="","",J197*N(G197))</f>
        <v/>
      </c>
      <c r="L197" s="10">
        <f>IF(A197="","",IF(J197&lt;0,"재고 오류",IF(J197&lt;=N(F197),"발주 필요","정상")))</f>
        <v/>
      </c>
    </row>
    <row r="198">
      <c r="A198" s="19" t="n"/>
      <c r="B198" s="19" t="n"/>
      <c r="C198" s="19" t="n"/>
      <c r="D198" s="19" t="n"/>
      <c r="E198" s="20" t="n"/>
      <c r="F198" s="20" t="n"/>
      <c r="G198" s="20" t="n"/>
      <c r="H198" s="21">
        <f>IF(A198="","",SUMIFS('입출고 기록'!$F:$F,'입출고 기록'!$D:$D,A198,'입출고 기록'!$C:$C,"입고"))</f>
        <v/>
      </c>
      <c r="I198" s="21">
        <f>IF(A198="","",SUMIFS('입출고 기록'!$F:$F,'입출고 기록'!$D:$D,A198,'입출고 기록'!$C:$C,"출고"))</f>
        <v/>
      </c>
      <c r="J198" s="22">
        <f>IF(A198="","",N(E198)+H198-I198)</f>
        <v/>
      </c>
      <c r="K198" s="21">
        <f>IF(A198="","",J198*N(G198))</f>
        <v/>
      </c>
      <c r="L198" s="10">
        <f>IF(A198="","",IF(J198&lt;0,"재고 오류",IF(J198&lt;=N(F198),"발주 필요","정상")))</f>
        <v/>
      </c>
    </row>
    <row r="199">
      <c r="A199" s="19" t="n"/>
      <c r="B199" s="19" t="n"/>
      <c r="C199" s="19" t="n"/>
      <c r="D199" s="19" t="n"/>
      <c r="E199" s="20" t="n"/>
      <c r="F199" s="20" t="n"/>
      <c r="G199" s="20" t="n"/>
      <c r="H199" s="21">
        <f>IF(A199="","",SUMIFS('입출고 기록'!$F:$F,'입출고 기록'!$D:$D,A199,'입출고 기록'!$C:$C,"입고"))</f>
        <v/>
      </c>
      <c r="I199" s="21">
        <f>IF(A199="","",SUMIFS('입출고 기록'!$F:$F,'입출고 기록'!$D:$D,A199,'입출고 기록'!$C:$C,"출고"))</f>
        <v/>
      </c>
      <c r="J199" s="22">
        <f>IF(A199="","",N(E199)+H199-I199)</f>
        <v/>
      </c>
      <c r="K199" s="21">
        <f>IF(A199="","",J199*N(G199))</f>
        <v/>
      </c>
      <c r="L199" s="10">
        <f>IF(A199="","",IF(J199&lt;0,"재고 오류",IF(J199&lt;=N(F199),"발주 필요","정상")))</f>
        <v/>
      </c>
    </row>
    <row r="200">
      <c r="A200" s="19" t="n"/>
      <c r="B200" s="19" t="n"/>
      <c r="C200" s="19" t="n"/>
      <c r="D200" s="19" t="n"/>
      <c r="E200" s="20" t="n"/>
      <c r="F200" s="20" t="n"/>
      <c r="G200" s="20" t="n"/>
      <c r="H200" s="21">
        <f>IF(A200="","",SUMIFS('입출고 기록'!$F:$F,'입출고 기록'!$D:$D,A200,'입출고 기록'!$C:$C,"입고"))</f>
        <v/>
      </c>
      <c r="I200" s="21">
        <f>IF(A200="","",SUMIFS('입출고 기록'!$F:$F,'입출고 기록'!$D:$D,A200,'입출고 기록'!$C:$C,"출고"))</f>
        <v/>
      </c>
      <c r="J200" s="22">
        <f>IF(A200="","",N(E200)+H200-I200)</f>
        <v/>
      </c>
      <c r="K200" s="21">
        <f>IF(A200="","",J200*N(G200))</f>
        <v/>
      </c>
      <c r="L200" s="10">
        <f>IF(A200="","",IF(J200&lt;0,"재고 오류",IF(J200&lt;=N(F200),"발주 필요","정상")))</f>
        <v/>
      </c>
    </row>
    <row r="201">
      <c r="A201" s="19" t="n"/>
      <c r="B201" s="19" t="n"/>
      <c r="C201" s="19" t="n"/>
      <c r="D201" s="19" t="n"/>
      <c r="E201" s="20" t="n"/>
      <c r="F201" s="20" t="n"/>
      <c r="G201" s="20" t="n"/>
      <c r="H201" s="21">
        <f>IF(A201="","",SUMIFS('입출고 기록'!$F:$F,'입출고 기록'!$D:$D,A201,'입출고 기록'!$C:$C,"입고"))</f>
        <v/>
      </c>
      <c r="I201" s="21">
        <f>IF(A201="","",SUMIFS('입출고 기록'!$F:$F,'입출고 기록'!$D:$D,A201,'입출고 기록'!$C:$C,"출고"))</f>
        <v/>
      </c>
      <c r="J201" s="22">
        <f>IF(A201="","",N(E201)+H201-I201)</f>
        <v/>
      </c>
      <c r="K201" s="21">
        <f>IF(A201="","",J201*N(G201))</f>
        <v/>
      </c>
      <c r="L201" s="10">
        <f>IF(A201="","",IF(J201&lt;0,"재고 오류",IF(J201&lt;=N(F201),"발주 필요","정상")))</f>
        <v/>
      </c>
    </row>
    <row r="202">
      <c r="A202" s="19" t="n"/>
      <c r="B202" s="19" t="n"/>
      <c r="C202" s="19" t="n"/>
      <c r="D202" s="19" t="n"/>
      <c r="E202" s="20" t="n"/>
      <c r="F202" s="20" t="n"/>
      <c r="G202" s="20" t="n"/>
      <c r="H202" s="21">
        <f>IF(A202="","",SUMIFS('입출고 기록'!$F:$F,'입출고 기록'!$D:$D,A202,'입출고 기록'!$C:$C,"입고"))</f>
        <v/>
      </c>
      <c r="I202" s="21">
        <f>IF(A202="","",SUMIFS('입출고 기록'!$F:$F,'입출고 기록'!$D:$D,A202,'입출고 기록'!$C:$C,"출고"))</f>
        <v/>
      </c>
      <c r="J202" s="22">
        <f>IF(A202="","",N(E202)+H202-I202)</f>
        <v/>
      </c>
      <c r="K202" s="21">
        <f>IF(A202="","",J202*N(G202))</f>
        <v/>
      </c>
      <c r="L202" s="10">
        <f>IF(A202="","",IF(J202&lt;0,"재고 오류",IF(J202&lt;=N(F202),"발주 필요","정상")))</f>
        <v/>
      </c>
    </row>
    <row r="203">
      <c r="A203" s="19" t="n"/>
      <c r="B203" s="19" t="n"/>
      <c r="C203" s="19" t="n"/>
      <c r="D203" s="19" t="n"/>
      <c r="E203" s="20" t="n"/>
      <c r="F203" s="20" t="n"/>
      <c r="G203" s="20" t="n"/>
      <c r="H203" s="21">
        <f>IF(A203="","",SUMIFS('입출고 기록'!$F:$F,'입출고 기록'!$D:$D,A203,'입출고 기록'!$C:$C,"입고"))</f>
        <v/>
      </c>
      <c r="I203" s="21">
        <f>IF(A203="","",SUMIFS('입출고 기록'!$F:$F,'입출고 기록'!$D:$D,A203,'입출고 기록'!$C:$C,"출고"))</f>
        <v/>
      </c>
      <c r="J203" s="22">
        <f>IF(A203="","",N(E203)+H203-I203)</f>
        <v/>
      </c>
      <c r="K203" s="21">
        <f>IF(A203="","",J203*N(G203))</f>
        <v/>
      </c>
      <c r="L203" s="10">
        <f>IF(A203="","",IF(J203&lt;0,"재고 오류",IF(J203&lt;=N(F203),"발주 필요","정상")))</f>
        <v/>
      </c>
    </row>
    <row r="204">
      <c r="A204" s="19" t="n"/>
      <c r="B204" s="19" t="n"/>
      <c r="C204" s="19" t="n"/>
      <c r="D204" s="19" t="n"/>
      <c r="E204" s="20" t="n"/>
      <c r="F204" s="20" t="n"/>
      <c r="G204" s="20" t="n"/>
      <c r="H204" s="21">
        <f>IF(A204="","",SUMIFS('입출고 기록'!$F:$F,'입출고 기록'!$D:$D,A204,'입출고 기록'!$C:$C,"입고"))</f>
        <v/>
      </c>
      <c r="I204" s="21">
        <f>IF(A204="","",SUMIFS('입출고 기록'!$F:$F,'입출고 기록'!$D:$D,A204,'입출고 기록'!$C:$C,"출고"))</f>
        <v/>
      </c>
      <c r="J204" s="22">
        <f>IF(A204="","",N(E204)+H204-I204)</f>
        <v/>
      </c>
      <c r="K204" s="21">
        <f>IF(A204="","",J204*N(G204))</f>
        <v/>
      </c>
      <c r="L204" s="10">
        <f>IF(A204="","",IF(J204&lt;0,"재고 오류",IF(J204&lt;=N(F204),"발주 필요","정상")))</f>
        <v/>
      </c>
    </row>
    <row r="205">
      <c r="A205" s="19" t="n"/>
      <c r="B205" s="19" t="n"/>
      <c r="C205" s="19" t="n"/>
      <c r="D205" s="19" t="n"/>
      <c r="E205" s="20" t="n"/>
      <c r="F205" s="20" t="n"/>
      <c r="G205" s="20" t="n"/>
      <c r="H205" s="21">
        <f>IF(A205="","",SUMIFS('입출고 기록'!$F:$F,'입출고 기록'!$D:$D,A205,'입출고 기록'!$C:$C,"입고"))</f>
        <v/>
      </c>
      <c r="I205" s="21">
        <f>IF(A205="","",SUMIFS('입출고 기록'!$F:$F,'입출고 기록'!$D:$D,A205,'입출고 기록'!$C:$C,"출고"))</f>
        <v/>
      </c>
      <c r="J205" s="22">
        <f>IF(A205="","",N(E205)+H205-I205)</f>
        <v/>
      </c>
      <c r="K205" s="21">
        <f>IF(A205="","",J205*N(G205))</f>
        <v/>
      </c>
      <c r="L205" s="10">
        <f>IF(A205="","",IF(J205&lt;0,"재고 오류",IF(J205&lt;=N(F205),"발주 필요","정상")))</f>
        <v/>
      </c>
    </row>
  </sheetData>
  <autoFilter ref="A5:L205"/>
  <mergeCells count="2">
    <mergeCell ref="A2:L2"/>
    <mergeCell ref="A1:L1"/>
  </mergeCells>
  <conditionalFormatting sqref="L6:L205">
    <cfRule type="cellIs" priority="1" operator="equal" dxfId="0">
      <formula>"발주 필요"</formula>
    </cfRule>
    <cfRule type="cellIs" priority="2" operator="equal" dxfId="1">
      <formula>"재고 오류"</formula>
    </cfRule>
    <cfRule type="cellIs" priority="3" operator="equal" dxfId="2">
      <formula>"정상"</formula>
    </cfRule>
  </conditionalFormatting>
  <pageMargins left="0.4" right="0.4" top="0.5" bottom="0.6" header="0.5" footer="0.5"/>
  <pageSetup orientation="landscape" paperSize="9" fitToHeight="0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004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8" customWidth="1" min="3" max="3"/>
    <col width="11" customWidth="1" min="4" max="4"/>
    <col width="22" customWidth="1" min="5" max="5"/>
    <col width="9" customWidth="1" min="6" max="6"/>
    <col width="11" customWidth="1" min="7" max="7"/>
    <col width="13" customWidth="1" min="8" max="8"/>
    <col width="16" customWidth="1" min="9" max="9"/>
    <col width="20" customWidth="1" min="10" max="10"/>
    <col width="12" customWidth="1" min="11" max="11"/>
  </cols>
  <sheetData>
    <row r="1" ht="34" customHeight="1">
      <c r="A1" s="12" t="inlineStr">
        <is>
          <t>입출고 기록</t>
        </is>
      </c>
    </row>
    <row r="2" ht="18" customHeight="1">
      <c r="A2" s="13" t="inlineStr">
        <is>
          <t>입고·출고가 생길 때마다 한 줄씩 날짜 순서로 입력하세요. 품목코드를 고르면 품목명과 "입출고 후 재고"가 자동으로 나옵니다.</t>
        </is>
      </c>
    </row>
    <row r="3">
      <c r="A3" s="14" t="inlineStr">
        <is>
          <t>■ 흰 칸: 입력 (구분·품목코드는 ▼ 목록)   ■ 회색 칸: 자동 계산</t>
        </is>
      </c>
    </row>
    <row r="4" ht="30" customHeight="1">
      <c r="A4" s="17" t="inlineStr">
        <is>
          <t>No</t>
        </is>
      </c>
      <c r="B4" s="17" t="inlineStr">
        <is>
          <t>날짜</t>
        </is>
      </c>
      <c r="C4" s="17" t="inlineStr">
        <is>
          <t>구분</t>
        </is>
      </c>
      <c r="D4" s="17" t="inlineStr">
        <is>
          <t>품목코드</t>
        </is>
      </c>
      <c r="E4" s="17" t="inlineStr">
        <is>
          <t>품목명</t>
        </is>
      </c>
      <c r="F4" s="17" t="inlineStr">
        <is>
          <t>수량</t>
        </is>
      </c>
      <c r="G4" s="17" t="inlineStr">
        <is>
          <t>단가(원)</t>
        </is>
      </c>
      <c r="H4" s="17" t="inlineStr">
        <is>
          <t>금액(원)</t>
        </is>
      </c>
      <c r="I4" s="17" t="inlineStr">
        <is>
          <t>거래처</t>
        </is>
      </c>
      <c r="J4" s="17" t="inlineStr">
        <is>
          <t>비고</t>
        </is>
      </c>
      <c r="K4" s="17" t="inlineStr">
        <is>
          <t>입출고 후
재고</t>
        </is>
      </c>
    </row>
    <row r="5">
      <c r="A5" s="24" t="n">
        <v>1</v>
      </c>
      <c r="B5" s="25" t="n">
        <v>46296</v>
      </c>
      <c r="C5" s="26" t="inlineStr">
        <is>
          <t>입고</t>
        </is>
      </c>
      <c r="D5" s="26" t="inlineStr">
        <is>
          <t>A-001</t>
        </is>
      </c>
      <c r="E5" s="27">
        <f>IF(D5="","",IFERROR(INDEX('품목 목록'!$B$6:$B$205,MATCH(D5,'품목 목록'!$A$6:$A$205,0)),"코드 확인"))</f>
        <v/>
      </c>
      <c r="F5" s="20" t="n">
        <v>10</v>
      </c>
      <c r="G5" s="20" t="n">
        <v>25000</v>
      </c>
      <c r="H5" s="21">
        <f>IF(OR(F5="",G5=""),"",F5*G5)</f>
        <v/>
      </c>
      <c r="I5" s="19" t="inlineStr">
        <is>
          <t>○○문구</t>
        </is>
      </c>
      <c r="J5" s="28" t="inlineStr">
        <is>
          <t>예시 · 지우고 사용</t>
        </is>
      </c>
      <c r="K5" s="22">
        <f>IF(OR(D5="",F5=""),"",IFERROR(N(INDEX('품목 목록'!$E$6:$E$205,MATCH(D5,'품목 목록'!$A$6:$A$205,0))),0)+SUMIFS($F$5:F5,$D$5:D5,D5,$C$5:C5,"입고")-SUMIFS($F$5:F5,$D$5:D5,D5,$C$5:C5,"출고"))</f>
        <v/>
      </c>
    </row>
    <row r="6">
      <c r="A6" s="24" t="n">
        <v>2</v>
      </c>
      <c r="B6" s="25" t="n">
        <v>46297</v>
      </c>
      <c r="C6" s="26" t="inlineStr">
        <is>
          <t>출고</t>
        </is>
      </c>
      <c r="D6" s="26" t="inlineStr">
        <is>
          <t>A-001</t>
        </is>
      </c>
      <c r="E6" s="27">
        <f>IF(D6="","",IFERROR(INDEX('품목 목록'!$B$6:$B$205,MATCH(D6,'품목 목록'!$A$6:$A$205,0)),"코드 확인"))</f>
        <v/>
      </c>
      <c r="F6" s="20" t="n">
        <v>3</v>
      </c>
      <c r="G6" s="20" t="n"/>
      <c r="H6" s="21">
        <f>IF(OR(F6="",G6=""),"",F6*G6)</f>
        <v/>
      </c>
      <c r="I6" s="19" t="inlineStr">
        <is>
          <t>총무팀</t>
        </is>
      </c>
      <c r="J6" s="28" t="inlineStr">
        <is>
          <t>예시 · 지우고 사용</t>
        </is>
      </c>
      <c r="K6" s="22">
        <f>IF(OR(D6="",F6=""),"",IFERROR(N(INDEX('품목 목록'!$E$6:$E$205,MATCH(D6,'품목 목록'!$A$6:$A$205,0))),0)+SUMIFS($F$5:F6,$D$5:D6,D6,$C$5:C6,"입고")-SUMIFS($F$5:F6,$D$5:D6,D6,$C$5:C6,"출고"))</f>
        <v/>
      </c>
    </row>
    <row r="7">
      <c r="A7" s="24" t="n">
        <v>3</v>
      </c>
      <c r="B7" s="25" t="n">
        <v>46297</v>
      </c>
      <c r="C7" s="26" t="inlineStr">
        <is>
          <t>출고</t>
        </is>
      </c>
      <c r="D7" s="26" t="inlineStr">
        <is>
          <t>B-001</t>
        </is>
      </c>
      <c r="E7" s="27">
        <f>IF(D7="","",IFERROR(INDEX('품목 목록'!$B$6:$B$205,MATCH(D7,'품목 목록'!$A$6:$A$205,0)),"코드 확인"))</f>
        <v/>
      </c>
      <c r="F7" s="20" t="n">
        <v>6</v>
      </c>
      <c r="G7" s="20" t="n"/>
      <c r="H7" s="21">
        <f>IF(OR(F7="",G7=""),"",F7*G7)</f>
        <v/>
      </c>
      <c r="I7" s="19" t="inlineStr">
        <is>
          <t>영업팀</t>
        </is>
      </c>
      <c r="J7" s="28" t="inlineStr">
        <is>
          <t>예시 · 지우고 사용</t>
        </is>
      </c>
      <c r="K7" s="22">
        <f>IF(OR(D7="",F7=""),"",IFERROR(N(INDEX('품목 목록'!$E$6:$E$205,MATCH(D7,'품목 목록'!$A$6:$A$205,0))),0)+SUMIFS($F$5:F7,$D$5:D7,D7,$C$5:C7,"입고")-SUMIFS($F$5:F7,$D$5:D7,D7,$C$5:C7,"출고"))</f>
        <v/>
      </c>
    </row>
    <row r="8">
      <c r="A8" s="24" t="n">
        <v>4</v>
      </c>
      <c r="B8" s="25" t="n">
        <v>46300</v>
      </c>
      <c r="C8" s="26" t="inlineStr">
        <is>
          <t>입고</t>
        </is>
      </c>
      <c r="D8" s="26" t="inlineStr">
        <is>
          <t>B-002</t>
        </is>
      </c>
      <c r="E8" s="27">
        <f>IF(D8="","",IFERROR(INDEX('품목 목록'!$B$6:$B$205,MATCH(D8,'품목 목록'!$A$6:$A$205,0)),"코드 확인"))</f>
        <v/>
      </c>
      <c r="F8" s="20" t="n">
        <v>20</v>
      </c>
      <c r="G8" s="20" t="n">
        <v>1500</v>
      </c>
      <c r="H8" s="21">
        <f>IF(OR(F8="",G8=""),"",F8*G8)</f>
        <v/>
      </c>
      <c r="I8" s="19" t="inlineStr">
        <is>
          <t>○○유통</t>
        </is>
      </c>
      <c r="J8" s="28" t="inlineStr">
        <is>
          <t>예시 · 지우고 사용</t>
        </is>
      </c>
      <c r="K8" s="22">
        <f>IF(OR(D8="",F8=""),"",IFERROR(N(INDEX('품목 목록'!$E$6:$E$205,MATCH(D8,'품목 목록'!$A$6:$A$205,0))),0)+SUMIFS($F$5:F8,$D$5:D8,D8,$C$5:C8,"입고")-SUMIFS($F$5:F8,$D$5:D8,D8,$C$5:C8,"출고"))</f>
        <v/>
      </c>
    </row>
    <row r="9">
      <c r="A9" s="24" t="n">
        <v>5</v>
      </c>
      <c r="B9" s="25" t="n"/>
      <c r="C9" s="26" t="n"/>
      <c r="D9" s="26" t="n"/>
      <c r="E9" s="27">
        <f>IF(D9="","",IFERROR(INDEX('품목 목록'!$B$6:$B$205,MATCH(D9,'품목 목록'!$A$6:$A$205,0)),"코드 확인"))</f>
        <v/>
      </c>
      <c r="F9" s="20" t="n"/>
      <c r="G9" s="20" t="n"/>
      <c r="H9" s="21">
        <f>IF(OR(F9="",G9=""),"",F9*G9)</f>
        <v/>
      </c>
      <c r="I9" s="19" t="n"/>
      <c r="J9" s="19" t="n"/>
      <c r="K9" s="22">
        <f>IF(OR(D9="",F9=""),"",IFERROR(N(INDEX('품목 목록'!$E$6:$E$205,MATCH(D9,'품목 목록'!$A$6:$A$205,0))),0)+SUMIFS($F$5:F9,$D$5:D9,D9,$C$5:C9,"입고")-SUMIFS($F$5:F9,$D$5:D9,D9,$C$5:C9,"출고"))</f>
        <v/>
      </c>
    </row>
    <row r="10">
      <c r="A10" s="24" t="n">
        <v>6</v>
      </c>
      <c r="B10" s="25" t="n"/>
      <c r="C10" s="26" t="n"/>
      <c r="D10" s="26" t="n"/>
      <c r="E10" s="27">
        <f>IF(D10="","",IFERROR(INDEX('품목 목록'!$B$6:$B$205,MATCH(D10,'품목 목록'!$A$6:$A$205,0)),"코드 확인"))</f>
        <v/>
      </c>
      <c r="F10" s="20" t="n"/>
      <c r="G10" s="20" t="n"/>
      <c r="H10" s="21">
        <f>IF(OR(F10="",G10=""),"",F10*G10)</f>
        <v/>
      </c>
      <c r="I10" s="19" t="n"/>
      <c r="J10" s="19" t="n"/>
      <c r="K10" s="22">
        <f>IF(OR(D10="",F10=""),"",IFERROR(N(INDEX('품목 목록'!$E$6:$E$205,MATCH(D10,'품목 목록'!$A$6:$A$205,0))),0)+SUMIFS($F$5:F10,$D$5:D10,D10,$C$5:C10,"입고")-SUMIFS($F$5:F10,$D$5:D10,D10,$C$5:C10,"출고"))</f>
        <v/>
      </c>
    </row>
    <row r="11">
      <c r="A11" s="24" t="n">
        <v>7</v>
      </c>
      <c r="B11" s="25" t="n"/>
      <c r="C11" s="26" t="n"/>
      <c r="D11" s="26" t="n"/>
      <c r="E11" s="27">
        <f>IF(D11="","",IFERROR(INDEX('품목 목록'!$B$6:$B$205,MATCH(D11,'품목 목록'!$A$6:$A$205,0)),"코드 확인"))</f>
        <v/>
      </c>
      <c r="F11" s="20" t="n"/>
      <c r="G11" s="20" t="n"/>
      <c r="H11" s="21">
        <f>IF(OR(F11="",G11=""),"",F11*G11)</f>
        <v/>
      </c>
      <c r="I11" s="19" t="n"/>
      <c r="J11" s="19" t="n"/>
      <c r="K11" s="22">
        <f>IF(OR(D11="",F11=""),"",IFERROR(N(INDEX('품목 목록'!$E$6:$E$205,MATCH(D11,'품목 목록'!$A$6:$A$205,0))),0)+SUMIFS($F$5:F11,$D$5:D11,D11,$C$5:C11,"입고")-SUMIFS($F$5:F11,$D$5:D11,D11,$C$5:C11,"출고"))</f>
        <v/>
      </c>
    </row>
    <row r="12">
      <c r="A12" s="24" t="n">
        <v>8</v>
      </c>
      <c r="B12" s="25" t="n"/>
      <c r="C12" s="26" t="n"/>
      <c r="D12" s="26" t="n"/>
      <c r="E12" s="27">
        <f>IF(D12="","",IFERROR(INDEX('품목 목록'!$B$6:$B$205,MATCH(D12,'품목 목록'!$A$6:$A$205,0)),"코드 확인"))</f>
        <v/>
      </c>
      <c r="F12" s="20" t="n"/>
      <c r="G12" s="20" t="n"/>
      <c r="H12" s="21">
        <f>IF(OR(F12="",G12=""),"",F12*G12)</f>
        <v/>
      </c>
      <c r="I12" s="19" t="n"/>
      <c r="J12" s="19" t="n"/>
      <c r="K12" s="22">
        <f>IF(OR(D12="",F12=""),"",IFERROR(N(INDEX('품목 목록'!$E$6:$E$205,MATCH(D12,'품목 목록'!$A$6:$A$205,0))),0)+SUMIFS($F$5:F12,$D$5:D12,D12,$C$5:C12,"입고")-SUMIFS($F$5:F12,$D$5:D12,D12,$C$5:C12,"출고"))</f>
        <v/>
      </c>
    </row>
    <row r="13">
      <c r="A13" s="24" t="n">
        <v>9</v>
      </c>
      <c r="B13" s="25" t="n"/>
      <c r="C13" s="26" t="n"/>
      <c r="D13" s="26" t="n"/>
      <c r="E13" s="27">
        <f>IF(D13="","",IFERROR(INDEX('품목 목록'!$B$6:$B$205,MATCH(D13,'품목 목록'!$A$6:$A$205,0)),"코드 확인"))</f>
        <v/>
      </c>
      <c r="F13" s="20" t="n"/>
      <c r="G13" s="20" t="n"/>
      <c r="H13" s="21">
        <f>IF(OR(F13="",G13=""),"",F13*G13)</f>
        <v/>
      </c>
      <c r="I13" s="19" t="n"/>
      <c r="J13" s="19" t="n"/>
      <c r="K13" s="22">
        <f>IF(OR(D13="",F13=""),"",IFERROR(N(INDEX('품목 목록'!$E$6:$E$205,MATCH(D13,'품목 목록'!$A$6:$A$205,0))),0)+SUMIFS($F$5:F13,$D$5:D13,D13,$C$5:C13,"입고")-SUMIFS($F$5:F13,$D$5:D13,D13,$C$5:C13,"출고"))</f>
        <v/>
      </c>
    </row>
    <row r="14">
      <c r="A14" s="24" t="n">
        <v>10</v>
      </c>
      <c r="B14" s="25" t="n"/>
      <c r="C14" s="26" t="n"/>
      <c r="D14" s="26" t="n"/>
      <c r="E14" s="27">
        <f>IF(D14="","",IFERROR(INDEX('품목 목록'!$B$6:$B$205,MATCH(D14,'품목 목록'!$A$6:$A$205,0)),"코드 확인"))</f>
        <v/>
      </c>
      <c r="F14" s="20" t="n"/>
      <c r="G14" s="20" t="n"/>
      <c r="H14" s="21">
        <f>IF(OR(F14="",G14=""),"",F14*G14)</f>
        <v/>
      </c>
      <c r="I14" s="19" t="n"/>
      <c r="J14" s="19" t="n"/>
      <c r="K14" s="22">
        <f>IF(OR(D14="",F14=""),"",IFERROR(N(INDEX('품목 목록'!$E$6:$E$205,MATCH(D14,'품목 목록'!$A$6:$A$205,0))),0)+SUMIFS($F$5:F14,$D$5:D14,D14,$C$5:C14,"입고")-SUMIFS($F$5:F14,$D$5:D14,D14,$C$5:C14,"출고"))</f>
        <v/>
      </c>
    </row>
    <row r="15">
      <c r="A15" s="24" t="n">
        <v>11</v>
      </c>
      <c r="B15" s="25" t="n"/>
      <c r="C15" s="26" t="n"/>
      <c r="D15" s="26" t="n"/>
      <c r="E15" s="27">
        <f>IF(D15="","",IFERROR(INDEX('품목 목록'!$B$6:$B$205,MATCH(D15,'품목 목록'!$A$6:$A$205,0)),"코드 확인"))</f>
        <v/>
      </c>
      <c r="F15" s="20" t="n"/>
      <c r="G15" s="20" t="n"/>
      <c r="H15" s="21">
        <f>IF(OR(F15="",G15=""),"",F15*G15)</f>
        <v/>
      </c>
      <c r="I15" s="19" t="n"/>
      <c r="J15" s="19" t="n"/>
      <c r="K15" s="22">
        <f>IF(OR(D15="",F15=""),"",IFERROR(N(INDEX('품목 목록'!$E$6:$E$205,MATCH(D15,'품목 목록'!$A$6:$A$205,0))),0)+SUMIFS($F$5:F15,$D$5:D15,D15,$C$5:C15,"입고")-SUMIFS($F$5:F15,$D$5:D15,D15,$C$5:C15,"출고"))</f>
        <v/>
      </c>
    </row>
    <row r="16">
      <c r="A16" s="24" t="n">
        <v>12</v>
      </c>
      <c r="B16" s="25" t="n"/>
      <c r="C16" s="26" t="n"/>
      <c r="D16" s="26" t="n"/>
      <c r="E16" s="27">
        <f>IF(D16="","",IFERROR(INDEX('품목 목록'!$B$6:$B$205,MATCH(D16,'품목 목록'!$A$6:$A$205,0)),"코드 확인"))</f>
        <v/>
      </c>
      <c r="F16" s="20" t="n"/>
      <c r="G16" s="20" t="n"/>
      <c r="H16" s="21">
        <f>IF(OR(F16="",G16=""),"",F16*G16)</f>
        <v/>
      </c>
      <c r="I16" s="19" t="n"/>
      <c r="J16" s="19" t="n"/>
      <c r="K16" s="22">
        <f>IF(OR(D16="",F16=""),"",IFERROR(N(INDEX('품목 목록'!$E$6:$E$205,MATCH(D16,'품목 목록'!$A$6:$A$205,0))),0)+SUMIFS($F$5:F16,$D$5:D16,D16,$C$5:C16,"입고")-SUMIFS($F$5:F16,$D$5:D16,D16,$C$5:C16,"출고"))</f>
        <v/>
      </c>
    </row>
    <row r="17">
      <c r="A17" s="24" t="n">
        <v>13</v>
      </c>
      <c r="B17" s="25" t="n"/>
      <c r="C17" s="26" t="n"/>
      <c r="D17" s="26" t="n"/>
      <c r="E17" s="27">
        <f>IF(D17="","",IFERROR(INDEX('품목 목록'!$B$6:$B$205,MATCH(D17,'품목 목록'!$A$6:$A$205,0)),"코드 확인"))</f>
        <v/>
      </c>
      <c r="F17" s="20" t="n"/>
      <c r="G17" s="20" t="n"/>
      <c r="H17" s="21">
        <f>IF(OR(F17="",G17=""),"",F17*G17)</f>
        <v/>
      </c>
      <c r="I17" s="19" t="n"/>
      <c r="J17" s="19" t="n"/>
      <c r="K17" s="22">
        <f>IF(OR(D17="",F17=""),"",IFERROR(N(INDEX('품목 목록'!$E$6:$E$205,MATCH(D17,'품목 목록'!$A$6:$A$205,0))),0)+SUMIFS($F$5:F17,$D$5:D17,D17,$C$5:C17,"입고")-SUMIFS($F$5:F17,$D$5:D17,D17,$C$5:C17,"출고"))</f>
        <v/>
      </c>
    </row>
    <row r="18">
      <c r="A18" s="24" t="n">
        <v>14</v>
      </c>
      <c r="B18" s="25" t="n"/>
      <c r="C18" s="26" t="n"/>
      <c r="D18" s="26" t="n"/>
      <c r="E18" s="27">
        <f>IF(D18="","",IFERROR(INDEX('품목 목록'!$B$6:$B$205,MATCH(D18,'품목 목록'!$A$6:$A$205,0)),"코드 확인"))</f>
        <v/>
      </c>
      <c r="F18" s="20" t="n"/>
      <c r="G18" s="20" t="n"/>
      <c r="H18" s="21">
        <f>IF(OR(F18="",G18=""),"",F18*G18)</f>
        <v/>
      </c>
      <c r="I18" s="19" t="n"/>
      <c r="J18" s="19" t="n"/>
      <c r="K18" s="22">
        <f>IF(OR(D18="",F18=""),"",IFERROR(N(INDEX('품목 목록'!$E$6:$E$205,MATCH(D18,'품목 목록'!$A$6:$A$205,0))),0)+SUMIFS($F$5:F18,$D$5:D18,D18,$C$5:C18,"입고")-SUMIFS($F$5:F18,$D$5:D18,D18,$C$5:C18,"출고"))</f>
        <v/>
      </c>
    </row>
    <row r="19">
      <c r="A19" s="24" t="n">
        <v>15</v>
      </c>
      <c r="B19" s="25" t="n"/>
      <c r="C19" s="26" t="n"/>
      <c r="D19" s="26" t="n"/>
      <c r="E19" s="27">
        <f>IF(D19="","",IFERROR(INDEX('품목 목록'!$B$6:$B$205,MATCH(D19,'품목 목록'!$A$6:$A$205,0)),"코드 확인"))</f>
        <v/>
      </c>
      <c r="F19" s="20" t="n"/>
      <c r="G19" s="20" t="n"/>
      <c r="H19" s="21">
        <f>IF(OR(F19="",G19=""),"",F19*G19)</f>
        <v/>
      </c>
      <c r="I19" s="19" t="n"/>
      <c r="J19" s="19" t="n"/>
      <c r="K19" s="22">
        <f>IF(OR(D19="",F19=""),"",IFERROR(N(INDEX('품목 목록'!$E$6:$E$205,MATCH(D19,'품목 목록'!$A$6:$A$205,0))),0)+SUMIFS($F$5:F19,$D$5:D19,D19,$C$5:C19,"입고")-SUMIFS($F$5:F19,$D$5:D19,D19,$C$5:C19,"출고"))</f>
        <v/>
      </c>
    </row>
    <row r="20">
      <c r="A20" s="24" t="n">
        <v>16</v>
      </c>
      <c r="B20" s="25" t="n"/>
      <c r="C20" s="26" t="n"/>
      <c r="D20" s="26" t="n"/>
      <c r="E20" s="27">
        <f>IF(D20="","",IFERROR(INDEX('품목 목록'!$B$6:$B$205,MATCH(D20,'품목 목록'!$A$6:$A$205,0)),"코드 확인"))</f>
        <v/>
      </c>
      <c r="F20" s="20" t="n"/>
      <c r="G20" s="20" t="n"/>
      <c r="H20" s="21">
        <f>IF(OR(F20="",G20=""),"",F20*G20)</f>
        <v/>
      </c>
      <c r="I20" s="19" t="n"/>
      <c r="J20" s="19" t="n"/>
      <c r="K20" s="22">
        <f>IF(OR(D20="",F20=""),"",IFERROR(N(INDEX('품목 목록'!$E$6:$E$205,MATCH(D20,'품목 목록'!$A$6:$A$205,0))),0)+SUMIFS($F$5:F20,$D$5:D20,D20,$C$5:C20,"입고")-SUMIFS($F$5:F20,$D$5:D20,D20,$C$5:C20,"출고"))</f>
        <v/>
      </c>
    </row>
    <row r="21">
      <c r="A21" s="24" t="n">
        <v>17</v>
      </c>
      <c r="B21" s="25" t="n"/>
      <c r="C21" s="26" t="n"/>
      <c r="D21" s="26" t="n"/>
      <c r="E21" s="27">
        <f>IF(D21="","",IFERROR(INDEX('품목 목록'!$B$6:$B$205,MATCH(D21,'품목 목록'!$A$6:$A$205,0)),"코드 확인"))</f>
        <v/>
      </c>
      <c r="F21" s="20" t="n"/>
      <c r="G21" s="20" t="n"/>
      <c r="H21" s="21">
        <f>IF(OR(F21="",G21=""),"",F21*G21)</f>
        <v/>
      </c>
      <c r="I21" s="19" t="n"/>
      <c r="J21" s="19" t="n"/>
      <c r="K21" s="22">
        <f>IF(OR(D21="",F21=""),"",IFERROR(N(INDEX('품목 목록'!$E$6:$E$205,MATCH(D21,'품목 목록'!$A$6:$A$205,0))),0)+SUMIFS($F$5:F21,$D$5:D21,D21,$C$5:C21,"입고")-SUMIFS($F$5:F21,$D$5:D21,D21,$C$5:C21,"출고"))</f>
        <v/>
      </c>
    </row>
    <row r="22">
      <c r="A22" s="24" t="n">
        <v>18</v>
      </c>
      <c r="B22" s="25" t="n"/>
      <c r="C22" s="26" t="n"/>
      <c r="D22" s="26" t="n"/>
      <c r="E22" s="27">
        <f>IF(D22="","",IFERROR(INDEX('품목 목록'!$B$6:$B$205,MATCH(D22,'품목 목록'!$A$6:$A$205,0)),"코드 확인"))</f>
        <v/>
      </c>
      <c r="F22" s="20" t="n"/>
      <c r="G22" s="20" t="n"/>
      <c r="H22" s="21">
        <f>IF(OR(F22="",G22=""),"",F22*G22)</f>
        <v/>
      </c>
      <c r="I22" s="19" t="n"/>
      <c r="J22" s="19" t="n"/>
      <c r="K22" s="22">
        <f>IF(OR(D22="",F22=""),"",IFERROR(N(INDEX('품목 목록'!$E$6:$E$205,MATCH(D22,'품목 목록'!$A$6:$A$205,0))),0)+SUMIFS($F$5:F22,$D$5:D22,D22,$C$5:C22,"입고")-SUMIFS($F$5:F22,$D$5:D22,D22,$C$5:C22,"출고"))</f>
        <v/>
      </c>
    </row>
    <row r="23">
      <c r="A23" s="24" t="n">
        <v>19</v>
      </c>
      <c r="B23" s="25" t="n"/>
      <c r="C23" s="26" t="n"/>
      <c r="D23" s="26" t="n"/>
      <c r="E23" s="27">
        <f>IF(D23="","",IFERROR(INDEX('품목 목록'!$B$6:$B$205,MATCH(D23,'품목 목록'!$A$6:$A$205,0)),"코드 확인"))</f>
        <v/>
      </c>
      <c r="F23" s="20" t="n"/>
      <c r="G23" s="20" t="n"/>
      <c r="H23" s="21">
        <f>IF(OR(F23="",G23=""),"",F23*G23)</f>
        <v/>
      </c>
      <c r="I23" s="19" t="n"/>
      <c r="J23" s="19" t="n"/>
      <c r="K23" s="22">
        <f>IF(OR(D23="",F23=""),"",IFERROR(N(INDEX('품목 목록'!$E$6:$E$205,MATCH(D23,'품목 목록'!$A$6:$A$205,0))),0)+SUMIFS($F$5:F23,$D$5:D23,D23,$C$5:C23,"입고")-SUMIFS($F$5:F23,$D$5:D23,D23,$C$5:C23,"출고"))</f>
        <v/>
      </c>
    </row>
    <row r="24">
      <c r="A24" s="24" t="n">
        <v>20</v>
      </c>
      <c r="B24" s="25" t="n"/>
      <c r="C24" s="26" t="n"/>
      <c r="D24" s="26" t="n"/>
      <c r="E24" s="27">
        <f>IF(D24="","",IFERROR(INDEX('품목 목록'!$B$6:$B$205,MATCH(D24,'품목 목록'!$A$6:$A$205,0)),"코드 확인"))</f>
        <v/>
      </c>
      <c r="F24" s="20" t="n"/>
      <c r="G24" s="20" t="n"/>
      <c r="H24" s="21">
        <f>IF(OR(F24="",G24=""),"",F24*G24)</f>
        <v/>
      </c>
      <c r="I24" s="19" t="n"/>
      <c r="J24" s="19" t="n"/>
      <c r="K24" s="22">
        <f>IF(OR(D24="",F24=""),"",IFERROR(N(INDEX('품목 목록'!$E$6:$E$205,MATCH(D24,'품목 목록'!$A$6:$A$205,0))),0)+SUMIFS($F$5:F24,$D$5:D24,D24,$C$5:C24,"입고")-SUMIFS($F$5:F24,$D$5:D24,D24,$C$5:C24,"출고"))</f>
        <v/>
      </c>
    </row>
    <row r="25">
      <c r="A25" s="24" t="n">
        <v>21</v>
      </c>
      <c r="B25" s="25" t="n"/>
      <c r="C25" s="26" t="n"/>
      <c r="D25" s="26" t="n"/>
      <c r="E25" s="27">
        <f>IF(D25="","",IFERROR(INDEX('품목 목록'!$B$6:$B$205,MATCH(D25,'품목 목록'!$A$6:$A$205,0)),"코드 확인"))</f>
        <v/>
      </c>
      <c r="F25" s="20" t="n"/>
      <c r="G25" s="20" t="n"/>
      <c r="H25" s="21">
        <f>IF(OR(F25="",G25=""),"",F25*G25)</f>
        <v/>
      </c>
      <c r="I25" s="19" t="n"/>
      <c r="J25" s="19" t="n"/>
      <c r="K25" s="22">
        <f>IF(OR(D25="",F25=""),"",IFERROR(N(INDEX('품목 목록'!$E$6:$E$205,MATCH(D25,'품목 목록'!$A$6:$A$205,0))),0)+SUMIFS($F$5:F25,$D$5:D25,D25,$C$5:C25,"입고")-SUMIFS($F$5:F25,$D$5:D25,D25,$C$5:C25,"출고"))</f>
        <v/>
      </c>
    </row>
    <row r="26">
      <c r="A26" s="24" t="n">
        <v>22</v>
      </c>
      <c r="B26" s="25" t="n"/>
      <c r="C26" s="26" t="n"/>
      <c r="D26" s="26" t="n"/>
      <c r="E26" s="27">
        <f>IF(D26="","",IFERROR(INDEX('품목 목록'!$B$6:$B$205,MATCH(D26,'품목 목록'!$A$6:$A$205,0)),"코드 확인"))</f>
        <v/>
      </c>
      <c r="F26" s="20" t="n"/>
      <c r="G26" s="20" t="n"/>
      <c r="H26" s="21">
        <f>IF(OR(F26="",G26=""),"",F26*G26)</f>
        <v/>
      </c>
      <c r="I26" s="19" t="n"/>
      <c r="J26" s="19" t="n"/>
      <c r="K26" s="22">
        <f>IF(OR(D26="",F26=""),"",IFERROR(N(INDEX('품목 목록'!$E$6:$E$205,MATCH(D26,'품목 목록'!$A$6:$A$205,0))),0)+SUMIFS($F$5:F26,$D$5:D26,D26,$C$5:C26,"입고")-SUMIFS($F$5:F26,$D$5:D26,D26,$C$5:C26,"출고"))</f>
        <v/>
      </c>
    </row>
    <row r="27">
      <c r="A27" s="24" t="n">
        <v>23</v>
      </c>
      <c r="B27" s="25" t="n"/>
      <c r="C27" s="26" t="n"/>
      <c r="D27" s="26" t="n"/>
      <c r="E27" s="27">
        <f>IF(D27="","",IFERROR(INDEX('품목 목록'!$B$6:$B$205,MATCH(D27,'품목 목록'!$A$6:$A$205,0)),"코드 확인"))</f>
        <v/>
      </c>
      <c r="F27" s="20" t="n"/>
      <c r="G27" s="20" t="n"/>
      <c r="H27" s="21">
        <f>IF(OR(F27="",G27=""),"",F27*G27)</f>
        <v/>
      </c>
      <c r="I27" s="19" t="n"/>
      <c r="J27" s="19" t="n"/>
      <c r="K27" s="22">
        <f>IF(OR(D27="",F27=""),"",IFERROR(N(INDEX('품목 목록'!$E$6:$E$205,MATCH(D27,'품목 목록'!$A$6:$A$205,0))),0)+SUMIFS($F$5:F27,$D$5:D27,D27,$C$5:C27,"입고")-SUMIFS($F$5:F27,$D$5:D27,D27,$C$5:C27,"출고"))</f>
        <v/>
      </c>
    </row>
    <row r="28">
      <c r="A28" s="24" t="n">
        <v>24</v>
      </c>
      <c r="B28" s="25" t="n"/>
      <c r="C28" s="26" t="n"/>
      <c r="D28" s="26" t="n"/>
      <c r="E28" s="27">
        <f>IF(D28="","",IFERROR(INDEX('품목 목록'!$B$6:$B$205,MATCH(D28,'품목 목록'!$A$6:$A$205,0)),"코드 확인"))</f>
        <v/>
      </c>
      <c r="F28" s="20" t="n"/>
      <c r="G28" s="20" t="n"/>
      <c r="H28" s="21">
        <f>IF(OR(F28="",G28=""),"",F28*G28)</f>
        <v/>
      </c>
      <c r="I28" s="19" t="n"/>
      <c r="J28" s="19" t="n"/>
      <c r="K28" s="22">
        <f>IF(OR(D28="",F28=""),"",IFERROR(N(INDEX('품목 목록'!$E$6:$E$205,MATCH(D28,'품목 목록'!$A$6:$A$205,0))),0)+SUMIFS($F$5:F28,$D$5:D28,D28,$C$5:C28,"입고")-SUMIFS($F$5:F28,$D$5:D28,D28,$C$5:C28,"출고"))</f>
        <v/>
      </c>
    </row>
    <row r="29">
      <c r="A29" s="24" t="n">
        <v>25</v>
      </c>
      <c r="B29" s="25" t="n"/>
      <c r="C29" s="26" t="n"/>
      <c r="D29" s="26" t="n"/>
      <c r="E29" s="27">
        <f>IF(D29="","",IFERROR(INDEX('품목 목록'!$B$6:$B$205,MATCH(D29,'품목 목록'!$A$6:$A$205,0)),"코드 확인"))</f>
        <v/>
      </c>
      <c r="F29" s="20" t="n"/>
      <c r="G29" s="20" t="n"/>
      <c r="H29" s="21">
        <f>IF(OR(F29="",G29=""),"",F29*G29)</f>
        <v/>
      </c>
      <c r="I29" s="19" t="n"/>
      <c r="J29" s="19" t="n"/>
      <c r="K29" s="22">
        <f>IF(OR(D29="",F29=""),"",IFERROR(N(INDEX('품목 목록'!$E$6:$E$205,MATCH(D29,'품목 목록'!$A$6:$A$205,0))),0)+SUMIFS($F$5:F29,$D$5:D29,D29,$C$5:C29,"입고")-SUMIFS($F$5:F29,$D$5:D29,D29,$C$5:C29,"출고"))</f>
        <v/>
      </c>
    </row>
    <row r="30">
      <c r="A30" s="24" t="n">
        <v>26</v>
      </c>
      <c r="B30" s="25" t="n"/>
      <c r="C30" s="26" t="n"/>
      <c r="D30" s="26" t="n"/>
      <c r="E30" s="27">
        <f>IF(D30="","",IFERROR(INDEX('품목 목록'!$B$6:$B$205,MATCH(D30,'품목 목록'!$A$6:$A$205,0)),"코드 확인"))</f>
        <v/>
      </c>
      <c r="F30" s="20" t="n"/>
      <c r="G30" s="20" t="n"/>
      <c r="H30" s="21">
        <f>IF(OR(F30="",G30=""),"",F30*G30)</f>
        <v/>
      </c>
      <c r="I30" s="19" t="n"/>
      <c r="J30" s="19" t="n"/>
      <c r="K30" s="22">
        <f>IF(OR(D30="",F30=""),"",IFERROR(N(INDEX('품목 목록'!$E$6:$E$205,MATCH(D30,'품목 목록'!$A$6:$A$205,0))),0)+SUMIFS($F$5:F30,$D$5:D30,D30,$C$5:C30,"입고")-SUMIFS($F$5:F30,$D$5:D30,D30,$C$5:C30,"출고"))</f>
        <v/>
      </c>
    </row>
    <row r="31">
      <c r="A31" s="24" t="n">
        <v>27</v>
      </c>
      <c r="B31" s="25" t="n"/>
      <c r="C31" s="26" t="n"/>
      <c r="D31" s="26" t="n"/>
      <c r="E31" s="27">
        <f>IF(D31="","",IFERROR(INDEX('품목 목록'!$B$6:$B$205,MATCH(D31,'품목 목록'!$A$6:$A$205,0)),"코드 확인"))</f>
        <v/>
      </c>
      <c r="F31" s="20" t="n"/>
      <c r="G31" s="20" t="n"/>
      <c r="H31" s="21">
        <f>IF(OR(F31="",G31=""),"",F31*G31)</f>
        <v/>
      </c>
      <c r="I31" s="19" t="n"/>
      <c r="J31" s="19" t="n"/>
      <c r="K31" s="22">
        <f>IF(OR(D31="",F31=""),"",IFERROR(N(INDEX('품목 목록'!$E$6:$E$205,MATCH(D31,'품목 목록'!$A$6:$A$205,0))),0)+SUMIFS($F$5:F31,$D$5:D31,D31,$C$5:C31,"입고")-SUMIFS($F$5:F31,$D$5:D31,D31,$C$5:C31,"출고"))</f>
        <v/>
      </c>
    </row>
    <row r="32">
      <c r="A32" s="24" t="n">
        <v>28</v>
      </c>
      <c r="B32" s="25" t="n"/>
      <c r="C32" s="26" t="n"/>
      <c r="D32" s="26" t="n"/>
      <c r="E32" s="27">
        <f>IF(D32="","",IFERROR(INDEX('품목 목록'!$B$6:$B$205,MATCH(D32,'품목 목록'!$A$6:$A$205,0)),"코드 확인"))</f>
        <v/>
      </c>
      <c r="F32" s="20" t="n"/>
      <c r="G32" s="20" t="n"/>
      <c r="H32" s="21">
        <f>IF(OR(F32="",G32=""),"",F32*G32)</f>
        <v/>
      </c>
      <c r="I32" s="19" t="n"/>
      <c r="J32" s="19" t="n"/>
      <c r="K32" s="22">
        <f>IF(OR(D32="",F32=""),"",IFERROR(N(INDEX('품목 목록'!$E$6:$E$205,MATCH(D32,'품목 목록'!$A$6:$A$205,0))),0)+SUMIFS($F$5:F32,$D$5:D32,D32,$C$5:C32,"입고")-SUMIFS($F$5:F32,$D$5:D32,D32,$C$5:C32,"출고"))</f>
        <v/>
      </c>
    </row>
    <row r="33">
      <c r="A33" s="24" t="n">
        <v>29</v>
      </c>
      <c r="B33" s="25" t="n"/>
      <c r="C33" s="26" t="n"/>
      <c r="D33" s="26" t="n"/>
      <c r="E33" s="27">
        <f>IF(D33="","",IFERROR(INDEX('품목 목록'!$B$6:$B$205,MATCH(D33,'품목 목록'!$A$6:$A$205,0)),"코드 확인"))</f>
        <v/>
      </c>
      <c r="F33" s="20" t="n"/>
      <c r="G33" s="20" t="n"/>
      <c r="H33" s="21">
        <f>IF(OR(F33="",G33=""),"",F33*G33)</f>
        <v/>
      </c>
      <c r="I33" s="19" t="n"/>
      <c r="J33" s="19" t="n"/>
      <c r="K33" s="22">
        <f>IF(OR(D33="",F33=""),"",IFERROR(N(INDEX('품목 목록'!$E$6:$E$205,MATCH(D33,'품목 목록'!$A$6:$A$205,0))),0)+SUMIFS($F$5:F33,$D$5:D33,D33,$C$5:C33,"입고")-SUMIFS($F$5:F33,$D$5:D33,D33,$C$5:C33,"출고"))</f>
        <v/>
      </c>
    </row>
    <row r="34">
      <c r="A34" s="24" t="n">
        <v>30</v>
      </c>
      <c r="B34" s="25" t="n"/>
      <c r="C34" s="26" t="n"/>
      <c r="D34" s="26" t="n"/>
      <c r="E34" s="27">
        <f>IF(D34="","",IFERROR(INDEX('품목 목록'!$B$6:$B$205,MATCH(D34,'품목 목록'!$A$6:$A$205,0)),"코드 확인"))</f>
        <v/>
      </c>
      <c r="F34" s="20" t="n"/>
      <c r="G34" s="20" t="n"/>
      <c r="H34" s="21">
        <f>IF(OR(F34="",G34=""),"",F34*G34)</f>
        <v/>
      </c>
      <c r="I34" s="19" t="n"/>
      <c r="J34" s="19" t="n"/>
      <c r="K34" s="22">
        <f>IF(OR(D34="",F34=""),"",IFERROR(N(INDEX('품목 목록'!$E$6:$E$205,MATCH(D34,'품목 목록'!$A$6:$A$205,0))),0)+SUMIFS($F$5:F34,$D$5:D34,D34,$C$5:C34,"입고")-SUMIFS($F$5:F34,$D$5:D34,D34,$C$5:C34,"출고"))</f>
        <v/>
      </c>
    </row>
    <row r="35">
      <c r="A35" s="24" t="n">
        <v>31</v>
      </c>
      <c r="B35" s="25" t="n"/>
      <c r="C35" s="26" t="n"/>
      <c r="D35" s="26" t="n"/>
      <c r="E35" s="27">
        <f>IF(D35="","",IFERROR(INDEX('품목 목록'!$B$6:$B$205,MATCH(D35,'품목 목록'!$A$6:$A$205,0)),"코드 확인"))</f>
        <v/>
      </c>
      <c r="F35" s="20" t="n"/>
      <c r="G35" s="20" t="n"/>
      <c r="H35" s="21">
        <f>IF(OR(F35="",G35=""),"",F35*G35)</f>
        <v/>
      </c>
      <c r="I35" s="19" t="n"/>
      <c r="J35" s="19" t="n"/>
      <c r="K35" s="22">
        <f>IF(OR(D35="",F35=""),"",IFERROR(N(INDEX('품목 목록'!$E$6:$E$205,MATCH(D35,'품목 목록'!$A$6:$A$205,0))),0)+SUMIFS($F$5:F35,$D$5:D35,D35,$C$5:C35,"입고")-SUMIFS($F$5:F35,$D$5:D35,D35,$C$5:C35,"출고"))</f>
        <v/>
      </c>
    </row>
    <row r="36">
      <c r="A36" s="24" t="n">
        <v>32</v>
      </c>
      <c r="B36" s="25" t="n"/>
      <c r="C36" s="26" t="n"/>
      <c r="D36" s="26" t="n"/>
      <c r="E36" s="27">
        <f>IF(D36="","",IFERROR(INDEX('품목 목록'!$B$6:$B$205,MATCH(D36,'품목 목록'!$A$6:$A$205,0)),"코드 확인"))</f>
        <v/>
      </c>
      <c r="F36" s="20" t="n"/>
      <c r="G36" s="20" t="n"/>
      <c r="H36" s="21">
        <f>IF(OR(F36="",G36=""),"",F36*G36)</f>
        <v/>
      </c>
      <c r="I36" s="19" t="n"/>
      <c r="J36" s="19" t="n"/>
      <c r="K36" s="22">
        <f>IF(OR(D36="",F36=""),"",IFERROR(N(INDEX('품목 목록'!$E$6:$E$205,MATCH(D36,'품목 목록'!$A$6:$A$205,0))),0)+SUMIFS($F$5:F36,$D$5:D36,D36,$C$5:C36,"입고")-SUMIFS($F$5:F36,$D$5:D36,D36,$C$5:C36,"출고"))</f>
        <v/>
      </c>
    </row>
    <row r="37">
      <c r="A37" s="24" t="n">
        <v>33</v>
      </c>
      <c r="B37" s="25" t="n"/>
      <c r="C37" s="26" t="n"/>
      <c r="D37" s="26" t="n"/>
      <c r="E37" s="27">
        <f>IF(D37="","",IFERROR(INDEX('품목 목록'!$B$6:$B$205,MATCH(D37,'품목 목록'!$A$6:$A$205,0)),"코드 확인"))</f>
        <v/>
      </c>
      <c r="F37" s="20" t="n"/>
      <c r="G37" s="20" t="n"/>
      <c r="H37" s="21">
        <f>IF(OR(F37="",G37=""),"",F37*G37)</f>
        <v/>
      </c>
      <c r="I37" s="19" t="n"/>
      <c r="J37" s="19" t="n"/>
      <c r="K37" s="22">
        <f>IF(OR(D37="",F37=""),"",IFERROR(N(INDEX('품목 목록'!$E$6:$E$205,MATCH(D37,'품목 목록'!$A$6:$A$205,0))),0)+SUMIFS($F$5:F37,$D$5:D37,D37,$C$5:C37,"입고")-SUMIFS($F$5:F37,$D$5:D37,D37,$C$5:C37,"출고"))</f>
        <v/>
      </c>
    </row>
    <row r="38">
      <c r="A38" s="24" t="n">
        <v>34</v>
      </c>
      <c r="B38" s="25" t="n"/>
      <c r="C38" s="26" t="n"/>
      <c r="D38" s="26" t="n"/>
      <c r="E38" s="27">
        <f>IF(D38="","",IFERROR(INDEX('품목 목록'!$B$6:$B$205,MATCH(D38,'품목 목록'!$A$6:$A$205,0)),"코드 확인"))</f>
        <v/>
      </c>
      <c r="F38" s="20" t="n"/>
      <c r="G38" s="20" t="n"/>
      <c r="H38" s="21">
        <f>IF(OR(F38="",G38=""),"",F38*G38)</f>
        <v/>
      </c>
      <c r="I38" s="19" t="n"/>
      <c r="J38" s="19" t="n"/>
      <c r="K38" s="22">
        <f>IF(OR(D38="",F38=""),"",IFERROR(N(INDEX('품목 목록'!$E$6:$E$205,MATCH(D38,'품목 목록'!$A$6:$A$205,0))),0)+SUMIFS($F$5:F38,$D$5:D38,D38,$C$5:C38,"입고")-SUMIFS($F$5:F38,$D$5:D38,D38,$C$5:C38,"출고"))</f>
        <v/>
      </c>
    </row>
    <row r="39">
      <c r="A39" s="24" t="n">
        <v>35</v>
      </c>
      <c r="B39" s="25" t="n"/>
      <c r="C39" s="26" t="n"/>
      <c r="D39" s="26" t="n"/>
      <c r="E39" s="27">
        <f>IF(D39="","",IFERROR(INDEX('품목 목록'!$B$6:$B$205,MATCH(D39,'품목 목록'!$A$6:$A$205,0)),"코드 확인"))</f>
        <v/>
      </c>
      <c r="F39" s="20" t="n"/>
      <c r="G39" s="20" t="n"/>
      <c r="H39" s="21">
        <f>IF(OR(F39="",G39=""),"",F39*G39)</f>
        <v/>
      </c>
      <c r="I39" s="19" t="n"/>
      <c r="J39" s="19" t="n"/>
      <c r="K39" s="22">
        <f>IF(OR(D39="",F39=""),"",IFERROR(N(INDEX('품목 목록'!$E$6:$E$205,MATCH(D39,'품목 목록'!$A$6:$A$205,0))),0)+SUMIFS($F$5:F39,$D$5:D39,D39,$C$5:C39,"입고")-SUMIFS($F$5:F39,$D$5:D39,D39,$C$5:C39,"출고"))</f>
        <v/>
      </c>
    </row>
    <row r="40">
      <c r="A40" s="24" t="n">
        <v>36</v>
      </c>
      <c r="B40" s="25" t="n"/>
      <c r="C40" s="26" t="n"/>
      <c r="D40" s="26" t="n"/>
      <c r="E40" s="27">
        <f>IF(D40="","",IFERROR(INDEX('품목 목록'!$B$6:$B$205,MATCH(D40,'품목 목록'!$A$6:$A$205,0)),"코드 확인"))</f>
        <v/>
      </c>
      <c r="F40" s="20" t="n"/>
      <c r="G40" s="20" t="n"/>
      <c r="H40" s="21">
        <f>IF(OR(F40="",G40=""),"",F40*G40)</f>
        <v/>
      </c>
      <c r="I40" s="19" t="n"/>
      <c r="J40" s="19" t="n"/>
      <c r="K40" s="22">
        <f>IF(OR(D40="",F40=""),"",IFERROR(N(INDEX('품목 목록'!$E$6:$E$205,MATCH(D40,'품목 목록'!$A$6:$A$205,0))),0)+SUMIFS($F$5:F40,$D$5:D40,D40,$C$5:C40,"입고")-SUMIFS($F$5:F40,$D$5:D40,D40,$C$5:C40,"출고"))</f>
        <v/>
      </c>
    </row>
    <row r="41">
      <c r="A41" s="24" t="n">
        <v>37</v>
      </c>
      <c r="B41" s="25" t="n"/>
      <c r="C41" s="26" t="n"/>
      <c r="D41" s="26" t="n"/>
      <c r="E41" s="27">
        <f>IF(D41="","",IFERROR(INDEX('품목 목록'!$B$6:$B$205,MATCH(D41,'품목 목록'!$A$6:$A$205,0)),"코드 확인"))</f>
        <v/>
      </c>
      <c r="F41" s="20" t="n"/>
      <c r="G41" s="20" t="n"/>
      <c r="H41" s="21">
        <f>IF(OR(F41="",G41=""),"",F41*G41)</f>
        <v/>
      </c>
      <c r="I41" s="19" t="n"/>
      <c r="J41" s="19" t="n"/>
      <c r="K41" s="22">
        <f>IF(OR(D41="",F41=""),"",IFERROR(N(INDEX('품목 목록'!$E$6:$E$205,MATCH(D41,'품목 목록'!$A$6:$A$205,0))),0)+SUMIFS($F$5:F41,$D$5:D41,D41,$C$5:C41,"입고")-SUMIFS($F$5:F41,$D$5:D41,D41,$C$5:C41,"출고"))</f>
        <v/>
      </c>
    </row>
    <row r="42">
      <c r="A42" s="24" t="n">
        <v>38</v>
      </c>
      <c r="B42" s="25" t="n"/>
      <c r="C42" s="26" t="n"/>
      <c r="D42" s="26" t="n"/>
      <c r="E42" s="27">
        <f>IF(D42="","",IFERROR(INDEX('품목 목록'!$B$6:$B$205,MATCH(D42,'품목 목록'!$A$6:$A$205,0)),"코드 확인"))</f>
        <v/>
      </c>
      <c r="F42" s="20" t="n"/>
      <c r="G42" s="20" t="n"/>
      <c r="H42" s="21">
        <f>IF(OR(F42="",G42=""),"",F42*G42)</f>
        <v/>
      </c>
      <c r="I42" s="19" t="n"/>
      <c r="J42" s="19" t="n"/>
      <c r="K42" s="22">
        <f>IF(OR(D42="",F42=""),"",IFERROR(N(INDEX('품목 목록'!$E$6:$E$205,MATCH(D42,'품목 목록'!$A$6:$A$205,0))),0)+SUMIFS($F$5:F42,$D$5:D42,D42,$C$5:C42,"입고")-SUMIFS($F$5:F42,$D$5:D42,D42,$C$5:C42,"출고"))</f>
        <v/>
      </c>
    </row>
    <row r="43">
      <c r="A43" s="24" t="n">
        <v>39</v>
      </c>
      <c r="B43" s="25" t="n"/>
      <c r="C43" s="26" t="n"/>
      <c r="D43" s="26" t="n"/>
      <c r="E43" s="27">
        <f>IF(D43="","",IFERROR(INDEX('품목 목록'!$B$6:$B$205,MATCH(D43,'품목 목록'!$A$6:$A$205,0)),"코드 확인"))</f>
        <v/>
      </c>
      <c r="F43" s="20" t="n"/>
      <c r="G43" s="20" t="n"/>
      <c r="H43" s="21">
        <f>IF(OR(F43="",G43=""),"",F43*G43)</f>
        <v/>
      </c>
      <c r="I43" s="19" t="n"/>
      <c r="J43" s="19" t="n"/>
      <c r="K43" s="22">
        <f>IF(OR(D43="",F43=""),"",IFERROR(N(INDEX('품목 목록'!$E$6:$E$205,MATCH(D43,'품목 목록'!$A$6:$A$205,0))),0)+SUMIFS($F$5:F43,$D$5:D43,D43,$C$5:C43,"입고")-SUMIFS($F$5:F43,$D$5:D43,D43,$C$5:C43,"출고"))</f>
        <v/>
      </c>
    </row>
    <row r="44">
      <c r="A44" s="24" t="n">
        <v>40</v>
      </c>
      <c r="B44" s="25" t="n"/>
      <c r="C44" s="26" t="n"/>
      <c r="D44" s="26" t="n"/>
      <c r="E44" s="27">
        <f>IF(D44="","",IFERROR(INDEX('품목 목록'!$B$6:$B$205,MATCH(D44,'품목 목록'!$A$6:$A$205,0)),"코드 확인"))</f>
        <v/>
      </c>
      <c r="F44" s="20" t="n"/>
      <c r="G44" s="20" t="n"/>
      <c r="H44" s="21">
        <f>IF(OR(F44="",G44=""),"",F44*G44)</f>
        <v/>
      </c>
      <c r="I44" s="19" t="n"/>
      <c r="J44" s="19" t="n"/>
      <c r="K44" s="22">
        <f>IF(OR(D44="",F44=""),"",IFERROR(N(INDEX('품목 목록'!$E$6:$E$205,MATCH(D44,'품목 목록'!$A$6:$A$205,0))),0)+SUMIFS($F$5:F44,$D$5:D44,D44,$C$5:C44,"입고")-SUMIFS($F$5:F44,$D$5:D44,D44,$C$5:C44,"출고"))</f>
        <v/>
      </c>
    </row>
    <row r="45">
      <c r="A45" s="24" t="n">
        <v>41</v>
      </c>
      <c r="B45" s="25" t="n"/>
      <c r="C45" s="26" t="n"/>
      <c r="D45" s="26" t="n"/>
      <c r="E45" s="27">
        <f>IF(D45="","",IFERROR(INDEX('품목 목록'!$B$6:$B$205,MATCH(D45,'품목 목록'!$A$6:$A$205,0)),"코드 확인"))</f>
        <v/>
      </c>
      <c r="F45" s="20" t="n"/>
      <c r="G45" s="20" t="n"/>
      <c r="H45" s="21">
        <f>IF(OR(F45="",G45=""),"",F45*G45)</f>
        <v/>
      </c>
      <c r="I45" s="19" t="n"/>
      <c r="J45" s="19" t="n"/>
      <c r="K45" s="22">
        <f>IF(OR(D45="",F45=""),"",IFERROR(N(INDEX('품목 목록'!$E$6:$E$205,MATCH(D45,'품목 목록'!$A$6:$A$205,0))),0)+SUMIFS($F$5:F45,$D$5:D45,D45,$C$5:C45,"입고")-SUMIFS($F$5:F45,$D$5:D45,D45,$C$5:C45,"출고"))</f>
        <v/>
      </c>
    </row>
    <row r="46">
      <c r="A46" s="24" t="n">
        <v>42</v>
      </c>
      <c r="B46" s="25" t="n"/>
      <c r="C46" s="26" t="n"/>
      <c r="D46" s="26" t="n"/>
      <c r="E46" s="27">
        <f>IF(D46="","",IFERROR(INDEX('품목 목록'!$B$6:$B$205,MATCH(D46,'품목 목록'!$A$6:$A$205,0)),"코드 확인"))</f>
        <v/>
      </c>
      <c r="F46" s="20" t="n"/>
      <c r="G46" s="20" t="n"/>
      <c r="H46" s="21">
        <f>IF(OR(F46="",G46=""),"",F46*G46)</f>
        <v/>
      </c>
      <c r="I46" s="19" t="n"/>
      <c r="J46" s="19" t="n"/>
      <c r="K46" s="22">
        <f>IF(OR(D46="",F46=""),"",IFERROR(N(INDEX('품목 목록'!$E$6:$E$205,MATCH(D46,'품목 목록'!$A$6:$A$205,0))),0)+SUMIFS($F$5:F46,$D$5:D46,D46,$C$5:C46,"입고")-SUMIFS($F$5:F46,$D$5:D46,D46,$C$5:C46,"출고"))</f>
        <v/>
      </c>
    </row>
    <row r="47">
      <c r="A47" s="24" t="n">
        <v>43</v>
      </c>
      <c r="B47" s="25" t="n"/>
      <c r="C47" s="26" t="n"/>
      <c r="D47" s="26" t="n"/>
      <c r="E47" s="27">
        <f>IF(D47="","",IFERROR(INDEX('품목 목록'!$B$6:$B$205,MATCH(D47,'품목 목록'!$A$6:$A$205,0)),"코드 확인"))</f>
        <v/>
      </c>
      <c r="F47" s="20" t="n"/>
      <c r="G47" s="20" t="n"/>
      <c r="H47" s="21">
        <f>IF(OR(F47="",G47=""),"",F47*G47)</f>
        <v/>
      </c>
      <c r="I47" s="19" t="n"/>
      <c r="J47" s="19" t="n"/>
      <c r="K47" s="22">
        <f>IF(OR(D47="",F47=""),"",IFERROR(N(INDEX('품목 목록'!$E$6:$E$205,MATCH(D47,'품목 목록'!$A$6:$A$205,0))),0)+SUMIFS($F$5:F47,$D$5:D47,D47,$C$5:C47,"입고")-SUMIFS($F$5:F47,$D$5:D47,D47,$C$5:C47,"출고"))</f>
        <v/>
      </c>
    </row>
    <row r="48">
      <c r="A48" s="24" t="n">
        <v>44</v>
      </c>
      <c r="B48" s="25" t="n"/>
      <c r="C48" s="26" t="n"/>
      <c r="D48" s="26" t="n"/>
      <c r="E48" s="27">
        <f>IF(D48="","",IFERROR(INDEX('품목 목록'!$B$6:$B$205,MATCH(D48,'품목 목록'!$A$6:$A$205,0)),"코드 확인"))</f>
        <v/>
      </c>
      <c r="F48" s="20" t="n"/>
      <c r="G48" s="20" t="n"/>
      <c r="H48" s="21">
        <f>IF(OR(F48="",G48=""),"",F48*G48)</f>
        <v/>
      </c>
      <c r="I48" s="19" t="n"/>
      <c r="J48" s="19" t="n"/>
      <c r="K48" s="22">
        <f>IF(OR(D48="",F48=""),"",IFERROR(N(INDEX('품목 목록'!$E$6:$E$205,MATCH(D48,'품목 목록'!$A$6:$A$205,0))),0)+SUMIFS($F$5:F48,$D$5:D48,D48,$C$5:C48,"입고")-SUMIFS($F$5:F48,$D$5:D48,D48,$C$5:C48,"출고"))</f>
        <v/>
      </c>
    </row>
    <row r="49">
      <c r="A49" s="24" t="n">
        <v>45</v>
      </c>
      <c r="B49" s="25" t="n"/>
      <c r="C49" s="26" t="n"/>
      <c r="D49" s="26" t="n"/>
      <c r="E49" s="27">
        <f>IF(D49="","",IFERROR(INDEX('품목 목록'!$B$6:$B$205,MATCH(D49,'품목 목록'!$A$6:$A$205,0)),"코드 확인"))</f>
        <v/>
      </c>
      <c r="F49" s="20" t="n"/>
      <c r="G49" s="20" t="n"/>
      <c r="H49" s="21">
        <f>IF(OR(F49="",G49=""),"",F49*G49)</f>
        <v/>
      </c>
      <c r="I49" s="19" t="n"/>
      <c r="J49" s="19" t="n"/>
      <c r="K49" s="22">
        <f>IF(OR(D49="",F49=""),"",IFERROR(N(INDEX('품목 목록'!$E$6:$E$205,MATCH(D49,'품목 목록'!$A$6:$A$205,0))),0)+SUMIFS($F$5:F49,$D$5:D49,D49,$C$5:C49,"입고")-SUMIFS($F$5:F49,$D$5:D49,D49,$C$5:C49,"출고"))</f>
        <v/>
      </c>
    </row>
    <row r="50">
      <c r="A50" s="24" t="n">
        <v>46</v>
      </c>
      <c r="B50" s="25" t="n"/>
      <c r="C50" s="26" t="n"/>
      <c r="D50" s="26" t="n"/>
      <c r="E50" s="27">
        <f>IF(D50="","",IFERROR(INDEX('품목 목록'!$B$6:$B$205,MATCH(D50,'품목 목록'!$A$6:$A$205,0)),"코드 확인"))</f>
        <v/>
      </c>
      <c r="F50" s="20" t="n"/>
      <c r="G50" s="20" t="n"/>
      <c r="H50" s="21">
        <f>IF(OR(F50="",G50=""),"",F50*G50)</f>
        <v/>
      </c>
      <c r="I50" s="19" t="n"/>
      <c r="J50" s="19" t="n"/>
      <c r="K50" s="22">
        <f>IF(OR(D50="",F50=""),"",IFERROR(N(INDEX('품목 목록'!$E$6:$E$205,MATCH(D50,'품목 목록'!$A$6:$A$205,0))),0)+SUMIFS($F$5:F50,$D$5:D50,D50,$C$5:C50,"입고")-SUMIFS($F$5:F50,$D$5:D50,D50,$C$5:C50,"출고"))</f>
        <v/>
      </c>
    </row>
    <row r="51">
      <c r="A51" s="24" t="n">
        <v>47</v>
      </c>
      <c r="B51" s="25" t="n"/>
      <c r="C51" s="26" t="n"/>
      <c r="D51" s="26" t="n"/>
      <c r="E51" s="27">
        <f>IF(D51="","",IFERROR(INDEX('품목 목록'!$B$6:$B$205,MATCH(D51,'품목 목록'!$A$6:$A$205,0)),"코드 확인"))</f>
        <v/>
      </c>
      <c r="F51" s="20" t="n"/>
      <c r="G51" s="20" t="n"/>
      <c r="H51" s="21">
        <f>IF(OR(F51="",G51=""),"",F51*G51)</f>
        <v/>
      </c>
      <c r="I51" s="19" t="n"/>
      <c r="J51" s="19" t="n"/>
      <c r="K51" s="22">
        <f>IF(OR(D51="",F51=""),"",IFERROR(N(INDEX('품목 목록'!$E$6:$E$205,MATCH(D51,'품목 목록'!$A$6:$A$205,0))),0)+SUMIFS($F$5:F51,$D$5:D51,D51,$C$5:C51,"입고")-SUMIFS($F$5:F51,$D$5:D51,D51,$C$5:C51,"출고"))</f>
        <v/>
      </c>
    </row>
    <row r="52">
      <c r="A52" s="24" t="n">
        <v>48</v>
      </c>
      <c r="B52" s="25" t="n"/>
      <c r="C52" s="26" t="n"/>
      <c r="D52" s="26" t="n"/>
      <c r="E52" s="27">
        <f>IF(D52="","",IFERROR(INDEX('품목 목록'!$B$6:$B$205,MATCH(D52,'품목 목록'!$A$6:$A$205,0)),"코드 확인"))</f>
        <v/>
      </c>
      <c r="F52" s="20" t="n"/>
      <c r="G52" s="20" t="n"/>
      <c r="H52" s="21">
        <f>IF(OR(F52="",G52=""),"",F52*G52)</f>
        <v/>
      </c>
      <c r="I52" s="19" t="n"/>
      <c r="J52" s="19" t="n"/>
      <c r="K52" s="22">
        <f>IF(OR(D52="",F52=""),"",IFERROR(N(INDEX('품목 목록'!$E$6:$E$205,MATCH(D52,'품목 목록'!$A$6:$A$205,0))),0)+SUMIFS($F$5:F52,$D$5:D52,D52,$C$5:C52,"입고")-SUMIFS($F$5:F52,$D$5:D52,D52,$C$5:C52,"출고"))</f>
        <v/>
      </c>
    </row>
    <row r="53">
      <c r="A53" s="24" t="n">
        <v>49</v>
      </c>
      <c r="B53" s="25" t="n"/>
      <c r="C53" s="26" t="n"/>
      <c r="D53" s="26" t="n"/>
      <c r="E53" s="27">
        <f>IF(D53="","",IFERROR(INDEX('품목 목록'!$B$6:$B$205,MATCH(D53,'품목 목록'!$A$6:$A$205,0)),"코드 확인"))</f>
        <v/>
      </c>
      <c r="F53" s="20" t="n"/>
      <c r="G53" s="20" t="n"/>
      <c r="H53" s="21">
        <f>IF(OR(F53="",G53=""),"",F53*G53)</f>
        <v/>
      </c>
      <c r="I53" s="19" t="n"/>
      <c r="J53" s="19" t="n"/>
      <c r="K53" s="22">
        <f>IF(OR(D53="",F53=""),"",IFERROR(N(INDEX('품목 목록'!$E$6:$E$205,MATCH(D53,'품목 목록'!$A$6:$A$205,0))),0)+SUMIFS($F$5:F53,$D$5:D53,D53,$C$5:C53,"입고")-SUMIFS($F$5:F53,$D$5:D53,D53,$C$5:C53,"출고"))</f>
        <v/>
      </c>
    </row>
    <row r="54">
      <c r="A54" s="24" t="n">
        <v>50</v>
      </c>
      <c r="B54" s="25" t="n"/>
      <c r="C54" s="26" t="n"/>
      <c r="D54" s="26" t="n"/>
      <c r="E54" s="27">
        <f>IF(D54="","",IFERROR(INDEX('품목 목록'!$B$6:$B$205,MATCH(D54,'품목 목록'!$A$6:$A$205,0)),"코드 확인"))</f>
        <v/>
      </c>
      <c r="F54" s="20" t="n"/>
      <c r="G54" s="20" t="n"/>
      <c r="H54" s="21">
        <f>IF(OR(F54="",G54=""),"",F54*G54)</f>
        <v/>
      </c>
      <c r="I54" s="19" t="n"/>
      <c r="J54" s="19" t="n"/>
      <c r="K54" s="22">
        <f>IF(OR(D54="",F54=""),"",IFERROR(N(INDEX('품목 목록'!$E$6:$E$205,MATCH(D54,'품목 목록'!$A$6:$A$205,0))),0)+SUMIFS($F$5:F54,$D$5:D54,D54,$C$5:C54,"입고")-SUMIFS($F$5:F54,$D$5:D54,D54,$C$5:C54,"출고"))</f>
        <v/>
      </c>
    </row>
    <row r="55">
      <c r="A55" s="24" t="n">
        <v>51</v>
      </c>
      <c r="B55" s="25" t="n"/>
      <c r="C55" s="26" t="n"/>
      <c r="D55" s="26" t="n"/>
      <c r="E55" s="27">
        <f>IF(D55="","",IFERROR(INDEX('품목 목록'!$B$6:$B$205,MATCH(D55,'품목 목록'!$A$6:$A$205,0)),"코드 확인"))</f>
        <v/>
      </c>
      <c r="F55" s="20" t="n"/>
      <c r="G55" s="20" t="n"/>
      <c r="H55" s="21">
        <f>IF(OR(F55="",G55=""),"",F55*G55)</f>
        <v/>
      </c>
      <c r="I55" s="19" t="n"/>
      <c r="J55" s="19" t="n"/>
      <c r="K55" s="22">
        <f>IF(OR(D55="",F55=""),"",IFERROR(N(INDEX('품목 목록'!$E$6:$E$205,MATCH(D55,'품목 목록'!$A$6:$A$205,0))),0)+SUMIFS($F$5:F55,$D$5:D55,D55,$C$5:C55,"입고")-SUMIFS($F$5:F55,$D$5:D55,D55,$C$5:C55,"출고"))</f>
        <v/>
      </c>
    </row>
    <row r="56">
      <c r="A56" s="24" t="n">
        <v>52</v>
      </c>
      <c r="B56" s="25" t="n"/>
      <c r="C56" s="26" t="n"/>
      <c r="D56" s="26" t="n"/>
      <c r="E56" s="27">
        <f>IF(D56="","",IFERROR(INDEX('품목 목록'!$B$6:$B$205,MATCH(D56,'품목 목록'!$A$6:$A$205,0)),"코드 확인"))</f>
        <v/>
      </c>
      <c r="F56" s="20" t="n"/>
      <c r="G56" s="20" t="n"/>
      <c r="H56" s="21">
        <f>IF(OR(F56="",G56=""),"",F56*G56)</f>
        <v/>
      </c>
      <c r="I56" s="19" t="n"/>
      <c r="J56" s="19" t="n"/>
      <c r="K56" s="22">
        <f>IF(OR(D56="",F56=""),"",IFERROR(N(INDEX('품목 목록'!$E$6:$E$205,MATCH(D56,'품목 목록'!$A$6:$A$205,0))),0)+SUMIFS($F$5:F56,$D$5:D56,D56,$C$5:C56,"입고")-SUMIFS($F$5:F56,$D$5:D56,D56,$C$5:C56,"출고"))</f>
        <v/>
      </c>
    </row>
    <row r="57">
      <c r="A57" s="24" t="n">
        <v>53</v>
      </c>
      <c r="B57" s="25" t="n"/>
      <c r="C57" s="26" t="n"/>
      <c r="D57" s="26" t="n"/>
      <c r="E57" s="27">
        <f>IF(D57="","",IFERROR(INDEX('품목 목록'!$B$6:$B$205,MATCH(D57,'품목 목록'!$A$6:$A$205,0)),"코드 확인"))</f>
        <v/>
      </c>
      <c r="F57" s="20" t="n"/>
      <c r="G57" s="20" t="n"/>
      <c r="H57" s="21">
        <f>IF(OR(F57="",G57=""),"",F57*G57)</f>
        <v/>
      </c>
      <c r="I57" s="19" t="n"/>
      <c r="J57" s="19" t="n"/>
      <c r="K57" s="22">
        <f>IF(OR(D57="",F57=""),"",IFERROR(N(INDEX('품목 목록'!$E$6:$E$205,MATCH(D57,'품목 목록'!$A$6:$A$205,0))),0)+SUMIFS($F$5:F57,$D$5:D57,D57,$C$5:C57,"입고")-SUMIFS($F$5:F57,$D$5:D57,D57,$C$5:C57,"출고"))</f>
        <v/>
      </c>
    </row>
    <row r="58">
      <c r="A58" s="24" t="n">
        <v>54</v>
      </c>
      <c r="B58" s="25" t="n"/>
      <c r="C58" s="26" t="n"/>
      <c r="D58" s="26" t="n"/>
      <c r="E58" s="27">
        <f>IF(D58="","",IFERROR(INDEX('품목 목록'!$B$6:$B$205,MATCH(D58,'품목 목록'!$A$6:$A$205,0)),"코드 확인"))</f>
        <v/>
      </c>
      <c r="F58" s="20" t="n"/>
      <c r="G58" s="20" t="n"/>
      <c r="H58" s="21">
        <f>IF(OR(F58="",G58=""),"",F58*G58)</f>
        <v/>
      </c>
      <c r="I58" s="19" t="n"/>
      <c r="J58" s="19" t="n"/>
      <c r="K58" s="22">
        <f>IF(OR(D58="",F58=""),"",IFERROR(N(INDEX('품목 목록'!$E$6:$E$205,MATCH(D58,'품목 목록'!$A$6:$A$205,0))),0)+SUMIFS($F$5:F58,$D$5:D58,D58,$C$5:C58,"입고")-SUMIFS($F$5:F58,$D$5:D58,D58,$C$5:C58,"출고"))</f>
        <v/>
      </c>
    </row>
    <row r="59">
      <c r="A59" s="24" t="n">
        <v>55</v>
      </c>
      <c r="B59" s="25" t="n"/>
      <c r="C59" s="26" t="n"/>
      <c r="D59" s="26" t="n"/>
      <c r="E59" s="27">
        <f>IF(D59="","",IFERROR(INDEX('품목 목록'!$B$6:$B$205,MATCH(D59,'품목 목록'!$A$6:$A$205,0)),"코드 확인"))</f>
        <v/>
      </c>
      <c r="F59" s="20" t="n"/>
      <c r="G59" s="20" t="n"/>
      <c r="H59" s="21">
        <f>IF(OR(F59="",G59=""),"",F59*G59)</f>
        <v/>
      </c>
      <c r="I59" s="19" t="n"/>
      <c r="J59" s="19" t="n"/>
      <c r="K59" s="22">
        <f>IF(OR(D59="",F59=""),"",IFERROR(N(INDEX('품목 목록'!$E$6:$E$205,MATCH(D59,'품목 목록'!$A$6:$A$205,0))),0)+SUMIFS($F$5:F59,$D$5:D59,D59,$C$5:C59,"입고")-SUMIFS($F$5:F59,$D$5:D59,D59,$C$5:C59,"출고"))</f>
        <v/>
      </c>
    </row>
    <row r="60">
      <c r="A60" s="24" t="n">
        <v>56</v>
      </c>
      <c r="B60" s="25" t="n"/>
      <c r="C60" s="26" t="n"/>
      <c r="D60" s="26" t="n"/>
      <c r="E60" s="27">
        <f>IF(D60="","",IFERROR(INDEX('품목 목록'!$B$6:$B$205,MATCH(D60,'품목 목록'!$A$6:$A$205,0)),"코드 확인"))</f>
        <v/>
      </c>
      <c r="F60" s="20" t="n"/>
      <c r="G60" s="20" t="n"/>
      <c r="H60" s="21">
        <f>IF(OR(F60="",G60=""),"",F60*G60)</f>
        <v/>
      </c>
      <c r="I60" s="19" t="n"/>
      <c r="J60" s="19" t="n"/>
      <c r="K60" s="22">
        <f>IF(OR(D60="",F60=""),"",IFERROR(N(INDEX('품목 목록'!$E$6:$E$205,MATCH(D60,'품목 목록'!$A$6:$A$205,0))),0)+SUMIFS($F$5:F60,$D$5:D60,D60,$C$5:C60,"입고")-SUMIFS($F$5:F60,$D$5:D60,D60,$C$5:C60,"출고"))</f>
        <v/>
      </c>
    </row>
    <row r="61">
      <c r="A61" s="24" t="n">
        <v>57</v>
      </c>
      <c r="B61" s="25" t="n"/>
      <c r="C61" s="26" t="n"/>
      <c r="D61" s="26" t="n"/>
      <c r="E61" s="27">
        <f>IF(D61="","",IFERROR(INDEX('품목 목록'!$B$6:$B$205,MATCH(D61,'품목 목록'!$A$6:$A$205,0)),"코드 확인"))</f>
        <v/>
      </c>
      <c r="F61" s="20" t="n"/>
      <c r="G61" s="20" t="n"/>
      <c r="H61" s="21">
        <f>IF(OR(F61="",G61=""),"",F61*G61)</f>
        <v/>
      </c>
      <c r="I61" s="19" t="n"/>
      <c r="J61" s="19" t="n"/>
      <c r="K61" s="22">
        <f>IF(OR(D61="",F61=""),"",IFERROR(N(INDEX('품목 목록'!$E$6:$E$205,MATCH(D61,'품목 목록'!$A$6:$A$205,0))),0)+SUMIFS($F$5:F61,$D$5:D61,D61,$C$5:C61,"입고")-SUMIFS($F$5:F61,$D$5:D61,D61,$C$5:C61,"출고"))</f>
        <v/>
      </c>
    </row>
    <row r="62">
      <c r="A62" s="24" t="n">
        <v>58</v>
      </c>
      <c r="B62" s="25" t="n"/>
      <c r="C62" s="26" t="n"/>
      <c r="D62" s="26" t="n"/>
      <c r="E62" s="27">
        <f>IF(D62="","",IFERROR(INDEX('품목 목록'!$B$6:$B$205,MATCH(D62,'품목 목록'!$A$6:$A$205,0)),"코드 확인"))</f>
        <v/>
      </c>
      <c r="F62" s="20" t="n"/>
      <c r="G62" s="20" t="n"/>
      <c r="H62" s="21">
        <f>IF(OR(F62="",G62=""),"",F62*G62)</f>
        <v/>
      </c>
      <c r="I62" s="19" t="n"/>
      <c r="J62" s="19" t="n"/>
      <c r="K62" s="22">
        <f>IF(OR(D62="",F62=""),"",IFERROR(N(INDEX('품목 목록'!$E$6:$E$205,MATCH(D62,'품목 목록'!$A$6:$A$205,0))),0)+SUMIFS($F$5:F62,$D$5:D62,D62,$C$5:C62,"입고")-SUMIFS($F$5:F62,$D$5:D62,D62,$C$5:C62,"출고"))</f>
        <v/>
      </c>
    </row>
    <row r="63">
      <c r="A63" s="24" t="n">
        <v>59</v>
      </c>
      <c r="B63" s="25" t="n"/>
      <c r="C63" s="26" t="n"/>
      <c r="D63" s="26" t="n"/>
      <c r="E63" s="27">
        <f>IF(D63="","",IFERROR(INDEX('품목 목록'!$B$6:$B$205,MATCH(D63,'품목 목록'!$A$6:$A$205,0)),"코드 확인"))</f>
        <v/>
      </c>
      <c r="F63" s="20" t="n"/>
      <c r="G63" s="20" t="n"/>
      <c r="H63" s="21">
        <f>IF(OR(F63="",G63=""),"",F63*G63)</f>
        <v/>
      </c>
      <c r="I63" s="19" t="n"/>
      <c r="J63" s="19" t="n"/>
      <c r="K63" s="22">
        <f>IF(OR(D63="",F63=""),"",IFERROR(N(INDEX('품목 목록'!$E$6:$E$205,MATCH(D63,'품목 목록'!$A$6:$A$205,0))),0)+SUMIFS($F$5:F63,$D$5:D63,D63,$C$5:C63,"입고")-SUMIFS($F$5:F63,$D$5:D63,D63,$C$5:C63,"출고"))</f>
        <v/>
      </c>
    </row>
    <row r="64">
      <c r="A64" s="24" t="n">
        <v>60</v>
      </c>
      <c r="B64" s="25" t="n"/>
      <c r="C64" s="26" t="n"/>
      <c r="D64" s="26" t="n"/>
      <c r="E64" s="27">
        <f>IF(D64="","",IFERROR(INDEX('품목 목록'!$B$6:$B$205,MATCH(D64,'품목 목록'!$A$6:$A$205,0)),"코드 확인"))</f>
        <v/>
      </c>
      <c r="F64" s="20" t="n"/>
      <c r="G64" s="20" t="n"/>
      <c r="H64" s="21">
        <f>IF(OR(F64="",G64=""),"",F64*G64)</f>
        <v/>
      </c>
      <c r="I64" s="19" t="n"/>
      <c r="J64" s="19" t="n"/>
      <c r="K64" s="22">
        <f>IF(OR(D64="",F64=""),"",IFERROR(N(INDEX('품목 목록'!$E$6:$E$205,MATCH(D64,'품목 목록'!$A$6:$A$205,0))),0)+SUMIFS($F$5:F64,$D$5:D64,D64,$C$5:C64,"입고")-SUMIFS($F$5:F64,$D$5:D64,D64,$C$5:C64,"출고"))</f>
        <v/>
      </c>
    </row>
    <row r="65">
      <c r="A65" s="24" t="n">
        <v>61</v>
      </c>
      <c r="B65" s="25" t="n"/>
      <c r="C65" s="26" t="n"/>
      <c r="D65" s="26" t="n"/>
      <c r="E65" s="27">
        <f>IF(D65="","",IFERROR(INDEX('품목 목록'!$B$6:$B$205,MATCH(D65,'품목 목록'!$A$6:$A$205,0)),"코드 확인"))</f>
        <v/>
      </c>
      <c r="F65" s="20" t="n"/>
      <c r="G65" s="20" t="n"/>
      <c r="H65" s="21">
        <f>IF(OR(F65="",G65=""),"",F65*G65)</f>
        <v/>
      </c>
      <c r="I65" s="19" t="n"/>
      <c r="J65" s="19" t="n"/>
      <c r="K65" s="22">
        <f>IF(OR(D65="",F65=""),"",IFERROR(N(INDEX('품목 목록'!$E$6:$E$205,MATCH(D65,'품목 목록'!$A$6:$A$205,0))),0)+SUMIFS($F$5:F65,$D$5:D65,D65,$C$5:C65,"입고")-SUMIFS($F$5:F65,$D$5:D65,D65,$C$5:C65,"출고"))</f>
        <v/>
      </c>
    </row>
    <row r="66">
      <c r="A66" s="24" t="n">
        <v>62</v>
      </c>
      <c r="B66" s="25" t="n"/>
      <c r="C66" s="26" t="n"/>
      <c r="D66" s="26" t="n"/>
      <c r="E66" s="27">
        <f>IF(D66="","",IFERROR(INDEX('품목 목록'!$B$6:$B$205,MATCH(D66,'품목 목록'!$A$6:$A$205,0)),"코드 확인"))</f>
        <v/>
      </c>
      <c r="F66" s="20" t="n"/>
      <c r="G66" s="20" t="n"/>
      <c r="H66" s="21">
        <f>IF(OR(F66="",G66=""),"",F66*G66)</f>
        <v/>
      </c>
      <c r="I66" s="19" t="n"/>
      <c r="J66" s="19" t="n"/>
      <c r="K66" s="22">
        <f>IF(OR(D66="",F66=""),"",IFERROR(N(INDEX('품목 목록'!$E$6:$E$205,MATCH(D66,'품목 목록'!$A$6:$A$205,0))),0)+SUMIFS($F$5:F66,$D$5:D66,D66,$C$5:C66,"입고")-SUMIFS($F$5:F66,$D$5:D66,D66,$C$5:C66,"출고"))</f>
        <v/>
      </c>
    </row>
    <row r="67">
      <c r="A67" s="24" t="n">
        <v>63</v>
      </c>
      <c r="B67" s="25" t="n"/>
      <c r="C67" s="26" t="n"/>
      <c r="D67" s="26" t="n"/>
      <c r="E67" s="27">
        <f>IF(D67="","",IFERROR(INDEX('품목 목록'!$B$6:$B$205,MATCH(D67,'품목 목록'!$A$6:$A$205,0)),"코드 확인"))</f>
        <v/>
      </c>
      <c r="F67" s="20" t="n"/>
      <c r="G67" s="20" t="n"/>
      <c r="H67" s="21">
        <f>IF(OR(F67="",G67=""),"",F67*G67)</f>
        <v/>
      </c>
      <c r="I67" s="19" t="n"/>
      <c r="J67" s="19" t="n"/>
      <c r="K67" s="22">
        <f>IF(OR(D67="",F67=""),"",IFERROR(N(INDEX('품목 목록'!$E$6:$E$205,MATCH(D67,'품목 목록'!$A$6:$A$205,0))),0)+SUMIFS($F$5:F67,$D$5:D67,D67,$C$5:C67,"입고")-SUMIFS($F$5:F67,$D$5:D67,D67,$C$5:C67,"출고"))</f>
        <v/>
      </c>
    </row>
    <row r="68">
      <c r="A68" s="24" t="n">
        <v>64</v>
      </c>
      <c r="B68" s="25" t="n"/>
      <c r="C68" s="26" t="n"/>
      <c r="D68" s="26" t="n"/>
      <c r="E68" s="27">
        <f>IF(D68="","",IFERROR(INDEX('품목 목록'!$B$6:$B$205,MATCH(D68,'품목 목록'!$A$6:$A$205,0)),"코드 확인"))</f>
        <v/>
      </c>
      <c r="F68" s="20" t="n"/>
      <c r="G68" s="20" t="n"/>
      <c r="H68" s="21">
        <f>IF(OR(F68="",G68=""),"",F68*G68)</f>
        <v/>
      </c>
      <c r="I68" s="19" t="n"/>
      <c r="J68" s="19" t="n"/>
      <c r="K68" s="22">
        <f>IF(OR(D68="",F68=""),"",IFERROR(N(INDEX('품목 목록'!$E$6:$E$205,MATCH(D68,'품목 목록'!$A$6:$A$205,0))),0)+SUMIFS($F$5:F68,$D$5:D68,D68,$C$5:C68,"입고")-SUMIFS($F$5:F68,$D$5:D68,D68,$C$5:C68,"출고"))</f>
        <v/>
      </c>
    </row>
    <row r="69">
      <c r="A69" s="24" t="n">
        <v>65</v>
      </c>
      <c r="B69" s="25" t="n"/>
      <c r="C69" s="26" t="n"/>
      <c r="D69" s="26" t="n"/>
      <c r="E69" s="27">
        <f>IF(D69="","",IFERROR(INDEX('품목 목록'!$B$6:$B$205,MATCH(D69,'품목 목록'!$A$6:$A$205,0)),"코드 확인"))</f>
        <v/>
      </c>
      <c r="F69" s="20" t="n"/>
      <c r="G69" s="20" t="n"/>
      <c r="H69" s="21">
        <f>IF(OR(F69="",G69=""),"",F69*G69)</f>
        <v/>
      </c>
      <c r="I69" s="19" t="n"/>
      <c r="J69" s="19" t="n"/>
      <c r="K69" s="22">
        <f>IF(OR(D69="",F69=""),"",IFERROR(N(INDEX('품목 목록'!$E$6:$E$205,MATCH(D69,'품목 목록'!$A$6:$A$205,0))),0)+SUMIFS($F$5:F69,$D$5:D69,D69,$C$5:C69,"입고")-SUMIFS($F$5:F69,$D$5:D69,D69,$C$5:C69,"출고"))</f>
        <v/>
      </c>
    </row>
    <row r="70">
      <c r="A70" s="24" t="n">
        <v>66</v>
      </c>
      <c r="B70" s="25" t="n"/>
      <c r="C70" s="26" t="n"/>
      <c r="D70" s="26" t="n"/>
      <c r="E70" s="27">
        <f>IF(D70="","",IFERROR(INDEX('품목 목록'!$B$6:$B$205,MATCH(D70,'품목 목록'!$A$6:$A$205,0)),"코드 확인"))</f>
        <v/>
      </c>
      <c r="F70" s="20" t="n"/>
      <c r="G70" s="20" t="n"/>
      <c r="H70" s="21">
        <f>IF(OR(F70="",G70=""),"",F70*G70)</f>
        <v/>
      </c>
      <c r="I70" s="19" t="n"/>
      <c r="J70" s="19" t="n"/>
      <c r="K70" s="22">
        <f>IF(OR(D70="",F70=""),"",IFERROR(N(INDEX('품목 목록'!$E$6:$E$205,MATCH(D70,'품목 목록'!$A$6:$A$205,0))),0)+SUMIFS($F$5:F70,$D$5:D70,D70,$C$5:C70,"입고")-SUMIFS($F$5:F70,$D$5:D70,D70,$C$5:C70,"출고"))</f>
        <v/>
      </c>
    </row>
    <row r="71">
      <c r="A71" s="24" t="n">
        <v>67</v>
      </c>
      <c r="B71" s="25" t="n"/>
      <c r="C71" s="26" t="n"/>
      <c r="D71" s="26" t="n"/>
      <c r="E71" s="27">
        <f>IF(D71="","",IFERROR(INDEX('품목 목록'!$B$6:$B$205,MATCH(D71,'품목 목록'!$A$6:$A$205,0)),"코드 확인"))</f>
        <v/>
      </c>
      <c r="F71" s="20" t="n"/>
      <c r="G71" s="20" t="n"/>
      <c r="H71" s="21">
        <f>IF(OR(F71="",G71=""),"",F71*G71)</f>
        <v/>
      </c>
      <c r="I71" s="19" t="n"/>
      <c r="J71" s="19" t="n"/>
      <c r="K71" s="22">
        <f>IF(OR(D71="",F71=""),"",IFERROR(N(INDEX('품목 목록'!$E$6:$E$205,MATCH(D71,'품목 목록'!$A$6:$A$205,0))),0)+SUMIFS($F$5:F71,$D$5:D71,D71,$C$5:C71,"입고")-SUMIFS($F$5:F71,$D$5:D71,D71,$C$5:C71,"출고"))</f>
        <v/>
      </c>
    </row>
    <row r="72">
      <c r="A72" s="24" t="n">
        <v>68</v>
      </c>
      <c r="B72" s="25" t="n"/>
      <c r="C72" s="26" t="n"/>
      <c r="D72" s="26" t="n"/>
      <c r="E72" s="27">
        <f>IF(D72="","",IFERROR(INDEX('품목 목록'!$B$6:$B$205,MATCH(D72,'품목 목록'!$A$6:$A$205,0)),"코드 확인"))</f>
        <v/>
      </c>
      <c r="F72" s="20" t="n"/>
      <c r="G72" s="20" t="n"/>
      <c r="H72" s="21">
        <f>IF(OR(F72="",G72=""),"",F72*G72)</f>
        <v/>
      </c>
      <c r="I72" s="19" t="n"/>
      <c r="J72" s="19" t="n"/>
      <c r="K72" s="22">
        <f>IF(OR(D72="",F72=""),"",IFERROR(N(INDEX('품목 목록'!$E$6:$E$205,MATCH(D72,'품목 목록'!$A$6:$A$205,0))),0)+SUMIFS($F$5:F72,$D$5:D72,D72,$C$5:C72,"입고")-SUMIFS($F$5:F72,$D$5:D72,D72,$C$5:C72,"출고"))</f>
        <v/>
      </c>
    </row>
    <row r="73">
      <c r="A73" s="24" t="n">
        <v>69</v>
      </c>
      <c r="B73" s="25" t="n"/>
      <c r="C73" s="26" t="n"/>
      <c r="D73" s="26" t="n"/>
      <c r="E73" s="27">
        <f>IF(D73="","",IFERROR(INDEX('품목 목록'!$B$6:$B$205,MATCH(D73,'품목 목록'!$A$6:$A$205,0)),"코드 확인"))</f>
        <v/>
      </c>
      <c r="F73" s="20" t="n"/>
      <c r="G73" s="20" t="n"/>
      <c r="H73" s="21">
        <f>IF(OR(F73="",G73=""),"",F73*G73)</f>
        <v/>
      </c>
      <c r="I73" s="19" t="n"/>
      <c r="J73" s="19" t="n"/>
      <c r="K73" s="22">
        <f>IF(OR(D73="",F73=""),"",IFERROR(N(INDEX('품목 목록'!$E$6:$E$205,MATCH(D73,'품목 목록'!$A$6:$A$205,0))),0)+SUMIFS($F$5:F73,$D$5:D73,D73,$C$5:C73,"입고")-SUMIFS($F$5:F73,$D$5:D73,D73,$C$5:C73,"출고"))</f>
        <v/>
      </c>
    </row>
    <row r="74">
      <c r="A74" s="24" t="n">
        <v>70</v>
      </c>
      <c r="B74" s="25" t="n"/>
      <c r="C74" s="26" t="n"/>
      <c r="D74" s="26" t="n"/>
      <c r="E74" s="27">
        <f>IF(D74="","",IFERROR(INDEX('품목 목록'!$B$6:$B$205,MATCH(D74,'품목 목록'!$A$6:$A$205,0)),"코드 확인"))</f>
        <v/>
      </c>
      <c r="F74" s="20" t="n"/>
      <c r="G74" s="20" t="n"/>
      <c r="H74" s="21">
        <f>IF(OR(F74="",G74=""),"",F74*G74)</f>
        <v/>
      </c>
      <c r="I74" s="19" t="n"/>
      <c r="J74" s="19" t="n"/>
      <c r="K74" s="22">
        <f>IF(OR(D74="",F74=""),"",IFERROR(N(INDEX('품목 목록'!$E$6:$E$205,MATCH(D74,'품목 목록'!$A$6:$A$205,0))),0)+SUMIFS($F$5:F74,$D$5:D74,D74,$C$5:C74,"입고")-SUMIFS($F$5:F74,$D$5:D74,D74,$C$5:C74,"출고"))</f>
        <v/>
      </c>
    </row>
    <row r="75">
      <c r="A75" s="24" t="n">
        <v>71</v>
      </c>
      <c r="B75" s="25" t="n"/>
      <c r="C75" s="26" t="n"/>
      <c r="D75" s="26" t="n"/>
      <c r="E75" s="27">
        <f>IF(D75="","",IFERROR(INDEX('품목 목록'!$B$6:$B$205,MATCH(D75,'품목 목록'!$A$6:$A$205,0)),"코드 확인"))</f>
        <v/>
      </c>
      <c r="F75" s="20" t="n"/>
      <c r="G75" s="20" t="n"/>
      <c r="H75" s="21">
        <f>IF(OR(F75="",G75=""),"",F75*G75)</f>
        <v/>
      </c>
      <c r="I75" s="19" t="n"/>
      <c r="J75" s="19" t="n"/>
      <c r="K75" s="22">
        <f>IF(OR(D75="",F75=""),"",IFERROR(N(INDEX('품목 목록'!$E$6:$E$205,MATCH(D75,'품목 목록'!$A$6:$A$205,0))),0)+SUMIFS($F$5:F75,$D$5:D75,D75,$C$5:C75,"입고")-SUMIFS($F$5:F75,$D$5:D75,D75,$C$5:C75,"출고"))</f>
        <v/>
      </c>
    </row>
    <row r="76">
      <c r="A76" s="24" t="n">
        <v>72</v>
      </c>
      <c r="B76" s="25" t="n"/>
      <c r="C76" s="26" t="n"/>
      <c r="D76" s="26" t="n"/>
      <c r="E76" s="27">
        <f>IF(D76="","",IFERROR(INDEX('품목 목록'!$B$6:$B$205,MATCH(D76,'품목 목록'!$A$6:$A$205,0)),"코드 확인"))</f>
        <v/>
      </c>
      <c r="F76" s="20" t="n"/>
      <c r="G76" s="20" t="n"/>
      <c r="H76" s="21">
        <f>IF(OR(F76="",G76=""),"",F76*G76)</f>
        <v/>
      </c>
      <c r="I76" s="19" t="n"/>
      <c r="J76" s="19" t="n"/>
      <c r="K76" s="22">
        <f>IF(OR(D76="",F76=""),"",IFERROR(N(INDEX('품목 목록'!$E$6:$E$205,MATCH(D76,'품목 목록'!$A$6:$A$205,0))),0)+SUMIFS($F$5:F76,$D$5:D76,D76,$C$5:C76,"입고")-SUMIFS($F$5:F76,$D$5:D76,D76,$C$5:C76,"출고"))</f>
        <v/>
      </c>
    </row>
    <row r="77">
      <c r="A77" s="24" t="n">
        <v>73</v>
      </c>
      <c r="B77" s="25" t="n"/>
      <c r="C77" s="26" t="n"/>
      <c r="D77" s="26" t="n"/>
      <c r="E77" s="27">
        <f>IF(D77="","",IFERROR(INDEX('품목 목록'!$B$6:$B$205,MATCH(D77,'품목 목록'!$A$6:$A$205,0)),"코드 확인"))</f>
        <v/>
      </c>
      <c r="F77" s="20" t="n"/>
      <c r="G77" s="20" t="n"/>
      <c r="H77" s="21">
        <f>IF(OR(F77="",G77=""),"",F77*G77)</f>
        <v/>
      </c>
      <c r="I77" s="19" t="n"/>
      <c r="J77" s="19" t="n"/>
      <c r="K77" s="22">
        <f>IF(OR(D77="",F77=""),"",IFERROR(N(INDEX('품목 목록'!$E$6:$E$205,MATCH(D77,'품목 목록'!$A$6:$A$205,0))),0)+SUMIFS($F$5:F77,$D$5:D77,D77,$C$5:C77,"입고")-SUMIFS($F$5:F77,$D$5:D77,D77,$C$5:C77,"출고"))</f>
        <v/>
      </c>
    </row>
    <row r="78">
      <c r="A78" s="24" t="n">
        <v>74</v>
      </c>
      <c r="B78" s="25" t="n"/>
      <c r="C78" s="26" t="n"/>
      <c r="D78" s="26" t="n"/>
      <c r="E78" s="27">
        <f>IF(D78="","",IFERROR(INDEX('품목 목록'!$B$6:$B$205,MATCH(D78,'품목 목록'!$A$6:$A$205,0)),"코드 확인"))</f>
        <v/>
      </c>
      <c r="F78" s="20" t="n"/>
      <c r="G78" s="20" t="n"/>
      <c r="H78" s="21">
        <f>IF(OR(F78="",G78=""),"",F78*G78)</f>
        <v/>
      </c>
      <c r="I78" s="19" t="n"/>
      <c r="J78" s="19" t="n"/>
      <c r="K78" s="22">
        <f>IF(OR(D78="",F78=""),"",IFERROR(N(INDEX('품목 목록'!$E$6:$E$205,MATCH(D78,'품목 목록'!$A$6:$A$205,0))),0)+SUMIFS($F$5:F78,$D$5:D78,D78,$C$5:C78,"입고")-SUMIFS($F$5:F78,$D$5:D78,D78,$C$5:C78,"출고"))</f>
        <v/>
      </c>
    </row>
    <row r="79">
      <c r="A79" s="24" t="n">
        <v>75</v>
      </c>
      <c r="B79" s="25" t="n"/>
      <c r="C79" s="26" t="n"/>
      <c r="D79" s="26" t="n"/>
      <c r="E79" s="27">
        <f>IF(D79="","",IFERROR(INDEX('품목 목록'!$B$6:$B$205,MATCH(D79,'품목 목록'!$A$6:$A$205,0)),"코드 확인"))</f>
        <v/>
      </c>
      <c r="F79" s="20" t="n"/>
      <c r="G79" s="20" t="n"/>
      <c r="H79" s="21">
        <f>IF(OR(F79="",G79=""),"",F79*G79)</f>
        <v/>
      </c>
      <c r="I79" s="19" t="n"/>
      <c r="J79" s="19" t="n"/>
      <c r="K79" s="22">
        <f>IF(OR(D79="",F79=""),"",IFERROR(N(INDEX('품목 목록'!$E$6:$E$205,MATCH(D79,'품목 목록'!$A$6:$A$205,0))),0)+SUMIFS($F$5:F79,$D$5:D79,D79,$C$5:C79,"입고")-SUMIFS($F$5:F79,$D$5:D79,D79,$C$5:C79,"출고"))</f>
        <v/>
      </c>
    </row>
    <row r="80">
      <c r="A80" s="24" t="n">
        <v>76</v>
      </c>
      <c r="B80" s="25" t="n"/>
      <c r="C80" s="26" t="n"/>
      <c r="D80" s="26" t="n"/>
      <c r="E80" s="27">
        <f>IF(D80="","",IFERROR(INDEX('품목 목록'!$B$6:$B$205,MATCH(D80,'품목 목록'!$A$6:$A$205,0)),"코드 확인"))</f>
        <v/>
      </c>
      <c r="F80" s="20" t="n"/>
      <c r="G80" s="20" t="n"/>
      <c r="H80" s="21">
        <f>IF(OR(F80="",G80=""),"",F80*G80)</f>
        <v/>
      </c>
      <c r="I80" s="19" t="n"/>
      <c r="J80" s="19" t="n"/>
      <c r="K80" s="22">
        <f>IF(OR(D80="",F80=""),"",IFERROR(N(INDEX('품목 목록'!$E$6:$E$205,MATCH(D80,'품목 목록'!$A$6:$A$205,0))),0)+SUMIFS($F$5:F80,$D$5:D80,D80,$C$5:C80,"입고")-SUMIFS($F$5:F80,$D$5:D80,D80,$C$5:C80,"출고"))</f>
        <v/>
      </c>
    </row>
    <row r="81">
      <c r="A81" s="24" t="n">
        <v>77</v>
      </c>
      <c r="B81" s="25" t="n"/>
      <c r="C81" s="26" t="n"/>
      <c r="D81" s="26" t="n"/>
      <c r="E81" s="27">
        <f>IF(D81="","",IFERROR(INDEX('품목 목록'!$B$6:$B$205,MATCH(D81,'품목 목록'!$A$6:$A$205,0)),"코드 확인"))</f>
        <v/>
      </c>
      <c r="F81" s="20" t="n"/>
      <c r="G81" s="20" t="n"/>
      <c r="H81" s="21">
        <f>IF(OR(F81="",G81=""),"",F81*G81)</f>
        <v/>
      </c>
      <c r="I81" s="19" t="n"/>
      <c r="J81" s="19" t="n"/>
      <c r="K81" s="22">
        <f>IF(OR(D81="",F81=""),"",IFERROR(N(INDEX('품목 목록'!$E$6:$E$205,MATCH(D81,'품목 목록'!$A$6:$A$205,0))),0)+SUMIFS($F$5:F81,$D$5:D81,D81,$C$5:C81,"입고")-SUMIFS($F$5:F81,$D$5:D81,D81,$C$5:C81,"출고"))</f>
        <v/>
      </c>
    </row>
    <row r="82">
      <c r="A82" s="24" t="n">
        <v>78</v>
      </c>
      <c r="B82" s="25" t="n"/>
      <c r="C82" s="26" t="n"/>
      <c r="D82" s="26" t="n"/>
      <c r="E82" s="27">
        <f>IF(D82="","",IFERROR(INDEX('품목 목록'!$B$6:$B$205,MATCH(D82,'품목 목록'!$A$6:$A$205,0)),"코드 확인"))</f>
        <v/>
      </c>
      <c r="F82" s="20" t="n"/>
      <c r="G82" s="20" t="n"/>
      <c r="H82" s="21">
        <f>IF(OR(F82="",G82=""),"",F82*G82)</f>
        <v/>
      </c>
      <c r="I82" s="19" t="n"/>
      <c r="J82" s="19" t="n"/>
      <c r="K82" s="22">
        <f>IF(OR(D82="",F82=""),"",IFERROR(N(INDEX('품목 목록'!$E$6:$E$205,MATCH(D82,'품목 목록'!$A$6:$A$205,0))),0)+SUMIFS($F$5:F82,$D$5:D82,D82,$C$5:C82,"입고")-SUMIFS($F$5:F82,$D$5:D82,D82,$C$5:C82,"출고"))</f>
        <v/>
      </c>
    </row>
    <row r="83">
      <c r="A83" s="24" t="n">
        <v>79</v>
      </c>
      <c r="B83" s="25" t="n"/>
      <c r="C83" s="26" t="n"/>
      <c r="D83" s="26" t="n"/>
      <c r="E83" s="27">
        <f>IF(D83="","",IFERROR(INDEX('품목 목록'!$B$6:$B$205,MATCH(D83,'품목 목록'!$A$6:$A$205,0)),"코드 확인"))</f>
        <v/>
      </c>
      <c r="F83" s="20" t="n"/>
      <c r="G83" s="20" t="n"/>
      <c r="H83" s="21">
        <f>IF(OR(F83="",G83=""),"",F83*G83)</f>
        <v/>
      </c>
      <c r="I83" s="19" t="n"/>
      <c r="J83" s="19" t="n"/>
      <c r="K83" s="22">
        <f>IF(OR(D83="",F83=""),"",IFERROR(N(INDEX('품목 목록'!$E$6:$E$205,MATCH(D83,'품목 목록'!$A$6:$A$205,0))),0)+SUMIFS($F$5:F83,$D$5:D83,D83,$C$5:C83,"입고")-SUMIFS($F$5:F83,$D$5:D83,D83,$C$5:C83,"출고"))</f>
        <v/>
      </c>
    </row>
    <row r="84">
      <c r="A84" s="24" t="n">
        <v>80</v>
      </c>
      <c r="B84" s="25" t="n"/>
      <c r="C84" s="26" t="n"/>
      <c r="D84" s="26" t="n"/>
      <c r="E84" s="27">
        <f>IF(D84="","",IFERROR(INDEX('품목 목록'!$B$6:$B$205,MATCH(D84,'품목 목록'!$A$6:$A$205,0)),"코드 확인"))</f>
        <v/>
      </c>
      <c r="F84" s="20" t="n"/>
      <c r="G84" s="20" t="n"/>
      <c r="H84" s="21">
        <f>IF(OR(F84="",G84=""),"",F84*G84)</f>
        <v/>
      </c>
      <c r="I84" s="19" t="n"/>
      <c r="J84" s="19" t="n"/>
      <c r="K84" s="22">
        <f>IF(OR(D84="",F84=""),"",IFERROR(N(INDEX('품목 목록'!$E$6:$E$205,MATCH(D84,'품목 목록'!$A$6:$A$205,0))),0)+SUMIFS($F$5:F84,$D$5:D84,D84,$C$5:C84,"입고")-SUMIFS($F$5:F84,$D$5:D84,D84,$C$5:C84,"출고"))</f>
        <v/>
      </c>
    </row>
    <row r="85">
      <c r="A85" s="24" t="n">
        <v>81</v>
      </c>
      <c r="B85" s="25" t="n"/>
      <c r="C85" s="26" t="n"/>
      <c r="D85" s="26" t="n"/>
      <c r="E85" s="27">
        <f>IF(D85="","",IFERROR(INDEX('품목 목록'!$B$6:$B$205,MATCH(D85,'품목 목록'!$A$6:$A$205,0)),"코드 확인"))</f>
        <v/>
      </c>
      <c r="F85" s="20" t="n"/>
      <c r="G85" s="20" t="n"/>
      <c r="H85" s="21">
        <f>IF(OR(F85="",G85=""),"",F85*G85)</f>
        <v/>
      </c>
      <c r="I85" s="19" t="n"/>
      <c r="J85" s="19" t="n"/>
      <c r="K85" s="22">
        <f>IF(OR(D85="",F85=""),"",IFERROR(N(INDEX('품목 목록'!$E$6:$E$205,MATCH(D85,'품목 목록'!$A$6:$A$205,0))),0)+SUMIFS($F$5:F85,$D$5:D85,D85,$C$5:C85,"입고")-SUMIFS($F$5:F85,$D$5:D85,D85,$C$5:C85,"출고"))</f>
        <v/>
      </c>
    </row>
    <row r="86">
      <c r="A86" s="24" t="n">
        <v>82</v>
      </c>
      <c r="B86" s="25" t="n"/>
      <c r="C86" s="26" t="n"/>
      <c r="D86" s="26" t="n"/>
      <c r="E86" s="27">
        <f>IF(D86="","",IFERROR(INDEX('품목 목록'!$B$6:$B$205,MATCH(D86,'품목 목록'!$A$6:$A$205,0)),"코드 확인"))</f>
        <v/>
      </c>
      <c r="F86" s="20" t="n"/>
      <c r="G86" s="20" t="n"/>
      <c r="H86" s="21">
        <f>IF(OR(F86="",G86=""),"",F86*G86)</f>
        <v/>
      </c>
      <c r="I86" s="19" t="n"/>
      <c r="J86" s="19" t="n"/>
      <c r="K86" s="22">
        <f>IF(OR(D86="",F86=""),"",IFERROR(N(INDEX('품목 목록'!$E$6:$E$205,MATCH(D86,'품목 목록'!$A$6:$A$205,0))),0)+SUMIFS($F$5:F86,$D$5:D86,D86,$C$5:C86,"입고")-SUMIFS($F$5:F86,$D$5:D86,D86,$C$5:C86,"출고"))</f>
        <v/>
      </c>
    </row>
    <row r="87">
      <c r="A87" s="24" t="n">
        <v>83</v>
      </c>
      <c r="B87" s="25" t="n"/>
      <c r="C87" s="26" t="n"/>
      <c r="D87" s="26" t="n"/>
      <c r="E87" s="27">
        <f>IF(D87="","",IFERROR(INDEX('품목 목록'!$B$6:$B$205,MATCH(D87,'품목 목록'!$A$6:$A$205,0)),"코드 확인"))</f>
        <v/>
      </c>
      <c r="F87" s="20" t="n"/>
      <c r="G87" s="20" t="n"/>
      <c r="H87" s="21">
        <f>IF(OR(F87="",G87=""),"",F87*G87)</f>
        <v/>
      </c>
      <c r="I87" s="19" t="n"/>
      <c r="J87" s="19" t="n"/>
      <c r="K87" s="22">
        <f>IF(OR(D87="",F87=""),"",IFERROR(N(INDEX('품목 목록'!$E$6:$E$205,MATCH(D87,'품목 목록'!$A$6:$A$205,0))),0)+SUMIFS($F$5:F87,$D$5:D87,D87,$C$5:C87,"입고")-SUMIFS($F$5:F87,$D$5:D87,D87,$C$5:C87,"출고"))</f>
        <v/>
      </c>
    </row>
    <row r="88">
      <c r="A88" s="24" t="n">
        <v>84</v>
      </c>
      <c r="B88" s="25" t="n"/>
      <c r="C88" s="26" t="n"/>
      <c r="D88" s="26" t="n"/>
      <c r="E88" s="27">
        <f>IF(D88="","",IFERROR(INDEX('품목 목록'!$B$6:$B$205,MATCH(D88,'품목 목록'!$A$6:$A$205,0)),"코드 확인"))</f>
        <v/>
      </c>
      <c r="F88" s="20" t="n"/>
      <c r="G88" s="20" t="n"/>
      <c r="H88" s="21">
        <f>IF(OR(F88="",G88=""),"",F88*G88)</f>
        <v/>
      </c>
      <c r="I88" s="19" t="n"/>
      <c r="J88" s="19" t="n"/>
      <c r="K88" s="22">
        <f>IF(OR(D88="",F88=""),"",IFERROR(N(INDEX('품목 목록'!$E$6:$E$205,MATCH(D88,'품목 목록'!$A$6:$A$205,0))),0)+SUMIFS($F$5:F88,$D$5:D88,D88,$C$5:C88,"입고")-SUMIFS($F$5:F88,$D$5:D88,D88,$C$5:C88,"출고"))</f>
        <v/>
      </c>
    </row>
    <row r="89">
      <c r="A89" s="24" t="n">
        <v>85</v>
      </c>
      <c r="B89" s="25" t="n"/>
      <c r="C89" s="26" t="n"/>
      <c r="D89" s="26" t="n"/>
      <c r="E89" s="27">
        <f>IF(D89="","",IFERROR(INDEX('품목 목록'!$B$6:$B$205,MATCH(D89,'품목 목록'!$A$6:$A$205,0)),"코드 확인"))</f>
        <v/>
      </c>
      <c r="F89" s="20" t="n"/>
      <c r="G89" s="20" t="n"/>
      <c r="H89" s="21">
        <f>IF(OR(F89="",G89=""),"",F89*G89)</f>
        <v/>
      </c>
      <c r="I89" s="19" t="n"/>
      <c r="J89" s="19" t="n"/>
      <c r="K89" s="22">
        <f>IF(OR(D89="",F89=""),"",IFERROR(N(INDEX('품목 목록'!$E$6:$E$205,MATCH(D89,'품목 목록'!$A$6:$A$205,0))),0)+SUMIFS($F$5:F89,$D$5:D89,D89,$C$5:C89,"입고")-SUMIFS($F$5:F89,$D$5:D89,D89,$C$5:C89,"출고"))</f>
        <v/>
      </c>
    </row>
    <row r="90">
      <c r="A90" s="24" t="n">
        <v>86</v>
      </c>
      <c r="B90" s="25" t="n"/>
      <c r="C90" s="26" t="n"/>
      <c r="D90" s="26" t="n"/>
      <c r="E90" s="27">
        <f>IF(D90="","",IFERROR(INDEX('품목 목록'!$B$6:$B$205,MATCH(D90,'품목 목록'!$A$6:$A$205,0)),"코드 확인"))</f>
        <v/>
      </c>
      <c r="F90" s="20" t="n"/>
      <c r="G90" s="20" t="n"/>
      <c r="H90" s="21">
        <f>IF(OR(F90="",G90=""),"",F90*G90)</f>
        <v/>
      </c>
      <c r="I90" s="19" t="n"/>
      <c r="J90" s="19" t="n"/>
      <c r="K90" s="22">
        <f>IF(OR(D90="",F90=""),"",IFERROR(N(INDEX('품목 목록'!$E$6:$E$205,MATCH(D90,'품목 목록'!$A$6:$A$205,0))),0)+SUMIFS($F$5:F90,$D$5:D90,D90,$C$5:C90,"입고")-SUMIFS($F$5:F90,$D$5:D90,D90,$C$5:C90,"출고"))</f>
        <v/>
      </c>
    </row>
    <row r="91">
      <c r="A91" s="24" t="n">
        <v>87</v>
      </c>
      <c r="B91" s="25" t="n"/>
      <c r="C91" s="26" t="n"/>
      <c r="D91" s="26" t="n"/>
      <c r="E91" s="27">
        <f>IF(D91="","",IFERROR(INDEX('품목 목록'!$B$6:$B$205,MATCH(D91,'품목 목록'!$A$6:$A$205,0)),"코드 확인"))</f>
        <v/>
      </c>
      <c r="F91" s="20" t="n"/>
      <c r="G91" s="20" t="n"/>
      <c r="H91" s="21">
        <f>IF(OR(F91="",G91=""),"",F91*G91)</f>
        <v/>
      </c>
      <c r="I91" s="19" t="n"/>
      <c r="J91" s="19" t="n"/>
      <c r="K91" s="22">
        <f>IF(OR(D91="",F91=""),"",IFERROR(N(INDEX('품목 목록'!$E$6:$E$205,MATCH(D91,'품목 목록'!$A$6:$A$205,0))),0)+SUMIFS($F$5:F91,$D$5:D91,D91,$C$5:C91,"입고")-SUMIFS($F$5:F91,$D$5:D91,D91,$C$5:C91,"출고"))</f>
        <v/>
      </c>
    </row>
    <row r="92">
      <c r="A92" s="24" t="n">
        <v>88</v>
      </c>
      <c r="B92" s="25" t="n"/>
      <c r="C92" s="26" t="n"/>
      <c r="D92" s="26" t="n"/>
      <c r="E92" s="27">
        <f>IF(D92="","",IFERROR(INDEX('품목 목록'!$B$6:$B$205,MATCH(D92,'품목 목록'!$A$6:$A$205,0)),"코드 확인"))</f>
        <v/>
      </c>
      <c r="F92" s="20" t="n"/>
      <c r="G92" s="20" t="n"/>
      <c r="H92" s="21">
        <f>IF(OR(F92="",G92=""),"",F92*G92)</f>
        <v/>
      </c>
      <c r="I92" s="19" t="n"/>
      <c r="J92" s="19" t="n"/>
      <c r="K92" s="22">
        <f>IF(OR(D92="",F92=""),"",IFERROR(N(INDEX('품목 목록'!$E$6:$E$205,MATCH(D92,'품목 목록'!$A$6:$A$205,0))),0)+SUMIFS($F$5:F92,$D$5:D92,D92,$C$5:C92,"입고")-SUMIFS($F$5:F92,$D$5:D92,D92,$C$5:C92,"출고"))</f>
        <v/>
      </c>
    </row>
    <row r="93">
      <c r="A93" s="24" t="n">
        <v>89</v>
      </c>
      <c r="B93" s="25" t="n"/>
      <c r="C93" s="26" t="n"/>
      <c r="D93" s="26" t="n"/>
      <c r="E93" s="27">
        <f>IF(D93="","",IFERROR(INDEX('품목 목록'!$B$6:$B$205,MATCH(D93,'품목 목록'!$A$6:$A$205,0)),"코드 확인"))</f>
        <v/>
      </c>
      <c r="F93" s="20" t="n"/>
      <c r="G93" s="20" t="n"/>
      <c r="H93" s="21">
        <f>IF(OR(F93="",G93=""),"",F93*G93)</f>
        <v/>
      </c>
      <c r="I93" s="19" t="n"/>
      <c r="J93" s="19" t="n"/>
      <c r="K93" s="22">
        <f>IF(OR(D93="",F93=""),"",IFERROR(N(INDEX('품목 목록'!$E$6:$E$205,MATCH(D93,'품목 목록'!$A$6:$A$205,0))),0)+SUMIFS($F$5:F93,$D$5:D93,D93,$C$5:C93,"입고")-SUMIFS($F$5:F93,$D$5:D93,D93,$C$5:C93,"출고"))</f>
        <v/>
      </c>
    </row>
    <row r="94">
      <c r="A94" s="24" t="n">
        <v>90</v>
      </c>
      <c r="B94" s="25" t="n"/>
      <c r="C94" s="26" t="n"/>
      <c r="D94" s="26" t="n"/>
      <c r="E94" s="27">
        <f>IF(D94="","",IFERROR(INDEX('품목 목록'!$B$6:$B$205,MATCH(D94,'품목 목록'!$A$6:$A$205,0)),"코드 확인"))</f>
        <v/>
      </c>
      <c r="F94" s="20" t="n"/>
      <c r="G94" s="20" t="n"/>
      <c r="H94" s="21">
        <f>IF(OR(F94="",G94=""),"",F94*G94)</f>
        <v/>
      </c>
      <c r="I94" s="19" t="n"/>
      <c r="J94" s="19" t="n"/>
      <c r="K94" s="22">
        <f>IF(OR(D94="",F94=""),"",IFERROR(N(INDEX('품목 목록'!$E$6:$E$205,MATCH(D94,'품목 목록'!$A$6:$A$205,0))),0)+SUMIFS($F$5:F94,$D$5:D94,D94,$C$5:C94,"입고")-SUMIFS($F$5:F94,$D$5:D94,D94,$C$5:C94,"출고"))</f>
        <v/>
      </c>
    </row>
    <row r="95">
      <c r="A95" s="24" t="n">
        <v>91</v>
      </c>
      <c r="B95" s="25" t="n"/>
      <c r="C95" s="26" t="n"/>
      <c r="D95" s="26" t="n"/>
      <c r="E95" s="27">
        <f>IF(D95="","",IFERROR(INDEX('품목 목록'!$B$6:$B$205,MATCH(D95,'품목 목록'!$A$6:$A$205,0)),"코드 확인"))</f>
        <v/>
      </c>
      <c r="F95" s="20" t="n"/>
      <c r="G95" s="20" t="n"/>
      <c r="H95" s="21">
        <f>IF(OR(F95="",G95=""),"",F95*G95)</f>
        <v/>
      </c>
      <c r="I95" s="19" t="n"/>
      <c r="J95" s="19" t="n"/>
      <c r="K95" s="22">
        <f>IF(OR(D95="",F95=""),"",IFERROR(N(INDEX('품목 목록'!$E$6:$E$205,MATCH(D95,'품목 목록'!$A$6:$A$205,0))),0)+SUMIFS($F$5:F95,$D$5:D95,D95,$C$5:C95,"입고")-SUMIFS($F$5:F95,$D$5:D95,D95,$C$5:C95,"출고"))</f>
        <v/>
      </c>
    </row>
    <row r="96">
      <c r="A96" s="24" t="n">
        <v>92</v>
      </c>
      <c r="B96" s="25" t="n"/>
      <c r="C96" s="26" t="n"/>
      <c r="D96" s="26" t="n"/>
      <c r="E96" s="27">
        <f>IF(D96="","",IFERROR(INDEX('품목 목록'!$B$6:$B$205,MATCH(D96,'품목 목록'!$A$6:$A$205,0)),"코드 확인"))</f>
        <v/>
      </c>
      <c r="F96" s="20" t="n"/>
      <c r="G96" s="20" t="n"/>
      <c r="H96" s="21">
        <f>IF(OR(F96="",G96=""),"",F96*G96)</f>
        <v/>
      </c>
      <c r="I96" s="19" t="n"/>
      <c r="J96" s="19" t="n"/>
      <c r="K96" s="22">
        <f>IF(OR(D96="",F96=""),"",IFERROR(N(INDEX('품목 목록'!$E$6:$E$205,MATCH(D96,'품목 목록'!$A$6:$A$205,0))),0)+SUMIFS($F$5:F96,$D$5:D96,D96,$C$5:C96,"입고")-SUMIFS($F$5:F96,$D$5:D96,D96,$C$5:C96,"출고"))</f>
        <v/>
      </c>
    </row>
    <row r="97">
      <c r="A97" s="24" t="n">
        <v>93</v>
      </c>
      <c r="B97" s="25" t="n"/>
      <c r="C97" s="26" t="n"/>
      <c r="D97" s="26" t="n"/>
      <c r="E97" s="27">
        <f>IF(D97="","",IFERROR(INDEX('품목 목록'!$B$6:$B$205,MATCH(D97,'품목 목록'!$A$6:$A$205,0)),"코드 확인"))</f>
        <v/>
      </c>
      <c r="F97" s="20" t="n"/>
      <c r="G97" s="20" t="n"/>
      <c r="H97" s="21">
        <f>IF(OR(F97="",G97=""),"",F97*G97)</f>
        <v/>
      </c>
      <c r="I97" s="19" t="n"/>
      <c r="J97" s="19" t="n"/>
      <c r="K97" s="22">
        <f>IF(OR(D97="",F97=""),"",IFERROR(N(INDEX('품목 목록'!$E$6:$E$205,MATCH(D97,'품목 목록'!$A$6:$A$205,0))),0)+SUMIFS($F$5:F97,$D$5:D97,D97,$C$5:C97,"입고")-SUMIFS($F$5:F97,$D$5:D97,D97,$C$5:C97,"출고"))</f>
        <v/>
      </c>
    </row>
    <row r="98">
      <c r="A98" s="24" t="n">
        <v>94</v>
      </c>
      <c r="B98" s="25" t="n"/>
      <c r="C98" s="26" t="n"/>
      <c r="D98" s="26" t="n"/>
      <c r="E98" s="27">
        <f>IF(D98="","",IFERROR(INDEX('품목 목록'!$B$6:$B$205,MATCH(D98,'품목 목록'!$A$6:$A$205,0)),"코드 확인"))</f>
        <v/>
      </c>
      <c r="F98" s="20" t="n"/>
      <c r="G98" s="20" t="n"/>
      <c r="H98" s="21">
        <f>IF(OR(F98="",G98=""),"",F98*G98)</f>
        <v/>
      </c>
      <c r="I98" s="19" t="n"/>
      <c r="J98" s="19" t="n"/>
      <c r="K98" s="22">
        <f>IF(OR(D98="",F98=""),"",IFERROR(N(INDEX('품목 목록'!$E$6:$E$205,MATCH(D98,'품목 목록'!$A$6:$A$205,0))),0)+SUMIFS($F$5:F98,$D$5:D98,D98,$C$5:C98,"입고")-SUMIFS($F$5:F98,$D$5:D98,D98,$C$5:C98,"출고"))</f>
        <v/>
      </c>
    </row>
    <row r="99">
      <c r="A99" s="24" t="n">
        <v>95</v>
      </c>
      <c r="B99" s="25" t="n"/>
      <c r="C99" s="26" t="n"/>
      <c r="D99" s="26" t="n"/>
      <c r="E99" s="27">
        <f>IF(D99="","",IFERROR(INDEX('품목 목록'!$B$6:$B$205,MATCH(D99,'품목 목록'!$A$6:$A$205,0)),"코드 확인"))</f>
        <v/>
      </c>
      <c r="F99" s="20" t="n"/>
      <c r="G99" s="20" t="n"/>
      <c r="H99" s="21">
        <f>IF(OR(F99="",G99=""),"",F99*G99)</f>
        <v/>
      </c>
      <c r="I99" s="19" t="n"/>
      <c r="J99" s="19" t="n"/>
      <c r="K99" s="22">
        <f>IF(OR(D99="",F99=""),"",IFERROR(N(INDEX('품목 목록'!$E$6:$E$205,MATCH(D99,'품목 목록'!$A$6:$A$205,0))),0)+SUMIFS($F$5:F99,$D$5:D99,D99,$C$5:C99,"입고")-SUMIFS($F$5:F99,$D$5:D99,D99,$C$5:C99,"출고"))</f>
        <v/>
      </c>
    </row>
    <row r="100">
      <c r="A100" s="24" t="n">
        <v>96</v>
      </c>
      <c r="B100" s="25" t="n"/>
      <c r="C100" s="26" t="n"/>
      <c r="D100" s="26" t="n"/>
      <c r="E100" s="27">
        <f>IF(D100="","",IFERROR(INDEX('품목 목록'!$B$6:$B$205,MATCH(D100,'품목 목록'!$A$6:$A$205,0)),"코드 확인"))</f>
        <v/>
      </c>
      <c r="F100" s="20" t="n"/>
      <c r="G100" s="20" t="n"/>
      <c r="H100" s="21">
        <f>IF(OR(F100="",G100=""),"",F100*G100)</f>
        <v/>
      </c>
      <c r="I100" s="19" t="n"/>
      <c r="J100" s="19" t="n"/>
      <c r="K100" s="22">
        <f>IF(OR(D100="",F100=""),"",IFERROR(N(INDEX('품목 목록'!$E$6:$E$205,MATCH(D100,'품목 목록'!$A$6:$A$205,0))),0)+SUMIFS($F$5:F100,$D$5:D100,D100,$C$5:C100,"입고")-SUMIFS($F$5:F100,$D$5:D100,D100,$C$5:C100,"출고"))</f>
        <v/>
      </c>
    </row>
    <row r="101">
      <c r="A101" s="24" t="n">
        <v>97</v>
      </c>
      <c r="B101" s="25" t="n"/>
      <c r="C101" s="26" t="n"/>
      <c r="D101" s="26" t="n"/>
      <c r="E101" s="27">
        <f>IF(D101="","",IFERROR(INDEX('품목 목록'!$B$6:$B$205,MATCH(D101,'품목 목록'!$A$6:$A$205,0)),"코드 확인"))</f>
        <v/>
      </c>
      <c r="F101" s="20" t="n"/>
      <c r="G101" s="20" t="n"/>
      <c r="H101" s="21">
        <f>IF(OR(F101="",G101=""),"",F101*G101)</f>
        <v/>
      </c>
      <c r="I101" s="19" t="n"/>
      <c r="J101" s="19" t="n"/>
      <c r="K101" s="22">
        <f>IF(OR(D101="",F101=""),"",IFERROR(N(INDEX('품목 목록'!$E$6:$E$205,MATCH(D101,'품목 목록'!$A$6:$A$205,0))),0)+SUMIFS($F$5:F101,$D$5:D101,D101,$C$5:C101,"입고")-SUMIFS($F$5:F101,$D$5:D101,D101,$C$5:C101,"출고"))</f>
        <v/>
      </c>
    </row>
    <row r="102">
      <c r="A102" s="24" t="n">
        <v>98</v>
      </c>
      <c r="B102" s="25" t="n"/>
      <c r="C102" s="26" t="n"/>
      <c r="D102" s="26" t="n"/>
      <c r="E102" s="27">
        <f>IF(D102="","",IFERROR(INDEX('품목 목록'!$B$6:$B$205,MATCH(D102,'품목 목록'!$A$6:$A$205,0)),"코드 확인"))</f>
        <v/>
      </c>
      <c r="F102" s="20" t="n"/>
      <c r="G102" s="20" t="n"/>
      <c r="H102" s="21">
        <f>IF(OR(F102="",G102=""),"",F102*G102)</f>
        <v/>
      </c>
      <c r="I102" s="19" t="n"/>
      <c r="J102" s="19" t="n"/>
      <c r="K102" s="22">
        <f>IF(OR(D102="",F102=""),"",IFERROR(N(INDEX('품목 목록'!$E$6:$E$205,MATCH(D102,'품목 목록'!$A$6:$A$205,0))),0)+SUMIFS($F$5:F102,$D$5:D102,D102,$C$5:C102,"입고")-SUMIFS($F$5:F102,$D$5:D102,D102,$C$5:C102,"출고"))</f>
        <v/>
      </c>
    </row>
    <row r="103">
      <c r="A103" s="24" t="n">
        <v>99</v>
      </c>
      <c r="B103" s="25" t="n"/>
      <c r="C103" s="26" t="n"/>
      <c r="D103" s="26" t="n"/>
      <c r="E103" s="27">
        <f>IF(D103="","",IFERROR(INDEX('품목 목록'!$B$6:$B$205,MATCH(D103,'품목 목록'!$A$6:$A$205,0)),"코드 확인"))</f>
        <v/>
      </c>
      <c r="F103" s="20" t="n"/>
      <c r="G103" s="20" t="n"/>
      <c r="H103" s="21">
        <f>IF(OR(F103="",G103=""),"",F103*G103)</f>
        <v/>
      </c>
      <c r="I103" s="19" t="n"/>
      <c r="J103" s="19" t="n"/>
      <c r="K103" s="22">
        <f>IF(OR(D103="",F103=""),"",IFERROR(N(INDEX('품목 목록'!$E$6:$E$205,MATCH(D103,'품목 목록'!$A$6:$A$205,0))),0)+SUMIFS($F$5:F103,$D$5:D103,D103,$C$5:C103,"입고")-SUMIFS($F$5:F103,$D$5:D103,D103,$C$5:C103,"출고"))</f>
        <v/>
      </c>
    </row>
    <row r="104">
      <c r="A104" s="24" t="n">
        <v>100</v>
      </c>
      <c r="B104" s="25" t="n"/>
      <c r="C104" s="26" t="n"/>
      <c r="D104" s="26" t="n"/>
      <c r="E104" s="27">
        <f>IF(D104="","",IFERROR(INDEX('품목 목록'!$B$6:$B$205,MATCH(D104,'품목 목록'!$A$6:$A$205,0)),"코드 확인"))</f>
        <v/>
      </c>
      <c r="F104" s="20" t="n"/>
      <c r="G104" s="20" t="n"/>
      <c r="H104" s="21">
        <f>IF(OR(F104="",G104=""),"",F104*G104)</f>
        <v/>
      </c>
      <c r="I104" s="19" t="n"/>
      <c r="J104" s="19" t="n"/>
      <c r="K104" s="22">
        <f>IF(OR(D104="",F104=""),"",IFERROR(N(INDEX('품목 목록'!$E$6:$E$205,MATCH(D104,'품목 목록'!$A$6:$A$205,0))),0)+SUMIFS($F$5:F104,$D$5:D104,D104,$C$5:C104,"입고")-SUMIFS($F$5:F104,$D$5:D104,D104,$C$5:C104,"출고"))</f>
        <v/>
      </c>
    </row>
    <row r="105">
      <c r="A105" s="24" t="n">
        <v>101</v>
      </c>
      <c r="B105" s="25" t="n"/>
      <c r="C105" s="26" t="n"/>
      <c r="D105" s="26" t="n"/>
      <c r="E105" s="27">
        <f>IF(D105="","",IFERROR(INDEX('품목 목록'!$B$6:$B$205,MATCH(D105,'품목 목록'!$A$6:$A$205,0)),"코드 확인"))</f>
        <v/>
      </c>
      <c r="F105" s="20" t="n"/>
      <c r="G105" s="20" t="n"/>
      <c r="H105" s="21">
        <f>IF(OR(F105="",G105=""),"",F105*G105)</f>
        <v/>
      </c>
      <c r="I105" s="19" t="n"/>
      <c r="J105" s="19" t="n"/>
      <c r="K105" s="22">
        <f>IF(OR(D105="",F105=""),"",IFERROR(N(INDEX('품목 목록'!$E$6:$E$205,MATCH(D105,'품목 목록'!$A$6:$A$205,0))),0)+SUMIFS($F$5:F105,$D$5:D105,D105,$C$5:C105,"입고")-SUMIFS($F$5:F105,$D$5:D105,D105,$C$5:C105,"출고"))</f>
        <v/>
      </c>
    </row>
    <row r="106">
      <c r="A106" s="24" t="n">
        <v>102</v>
      </c>
      <c r="B106" s="25" t="n"/>
      <c r="C106" s="26" t="n"/>
      <c r="D106" s="26" t="n"/>
      <c r="E106" s="27">
        <f>IF(D106="","",IFERROR(INDEX('품목 목록'!$B$6:$B$205,MATCH(D106,'품목 목록'!$A$6:$A$205,0)),"코드 확인"))</f>
        <v/>
      </c>
      <c r="F106" s="20" t="n"/>
      <c r="G106" s="20" t="n"/>
      <c r="H106" s="21">
        <f>IF(OR(F106="",G106=""),"",F106*G106)</f>
        <v/>
      </c>
      <c r="I106" s="19" t="n"/>
      <c r="J106" s="19" t="n"/>
      <c r="K106" s="22">
        <f>IF(OR(D106="",F106=""),"",IFERROR(N(INDEX('품목 목록'!$E$6:$E$205,MATCH(D106,'품목 목록'!$A$6:$A$205,0))),0)+SUMIFS($F$5:F106,$D$5:D106,D106,$C$5:C106,"입고")-SUMIFS($F$5:F106,$D$5:D106,D106,$C$5:C106,"출고"))</f>
        <v/>
      </c>
    </row>
    <row r="107">
      <c r="A107" s="24" t="n">
        <v>103</v>
      </c>
      <c r="B107" s="25" t="n"/>
      <c r="C107" s="26" t="n"/>
      <c r="D107" s="26" t="n"/>
      <c r="E107" s="27">
        <f>IF(D107="","",IFERROR(INDEX('품목 목록'!$B$6:$B$205,MATCH(D107,'품목 목록'!$A$6:$A$205,0)),"코드 확인"))</f>
        <v/>
      </c>
      <c r="F107" s="20" t="n"/>
      <c r="G107" s="20" t="n"/>
      <c r="H107" s="21">
        <f>IF(OR(F107="",G107=""),"",F107*G107)</f>
        <v/>
      </c>
      <c r="I107" s="19" t="n"/>
      <c r="J107" s="19" t="n"/>
      <c r="K107" s="22">
        <f>IF(OR(D107="",F107=""),"",IFERROR(N(INDEX('품목 목록'!$E$6:$E$205,MATCH(D107,'품목 목록'!$A$6:$A$205,0))),0)+SUMIFS($F$5:F107,$D$5:D107,D107,$C$5:C107,"입고")-SUMIFS($F$5:F107,$D$5:D107,D107,$C$5:C107,"출고"))</f>
        <v/>
      </c>
    </row>
    <row r="108">
      <c r="A108" s="24" t="n">
        <v>104</v>
      </c>
      <c r="B108" s="25" t="n"/>
      <c r="C108" s="26" t="n"/>
      <c r="D108" s="26" t="n"/>
      <c r="E108" s="27">
        <f>IF(D108="","",IFERROR(INDEX('품목 목록'!$B$6:$B$205,MATCH(D108,'품목 목록'!$A$6:$A$205,0)),"코드 확인"))</f>
        <v/>
      </c>
      <c r="F108" s="20" t="n"/>
      <c r="G108" s="20" t="n"/>
      <c r="H108" s="21">
        <f>IF(OR(F108="",G108=""),"",F108*G108)</f>
        <v/>
      </c>
      <c r="I108" s="19" t="n"/>
      <c r="J108" s="19" t="n"/>
      <c r="K108" s="22">
        <f>IF(OR(D108="",F108=""),"",IFERROR(N(INDEX('품목 목록'!$E$6:$E$205,MATCH(D108,'품목 목록'!$A$6:$A$205,0))),0)+SUMIFS($F$5:F108,$D$5:D108,D108,$C$5:C108,"입고")-SUMIFS($F$5:F108,$D$5:D108,D108,$C$5:C108,"출고"))</f>
        <v/>
      </c>
    </row>
    <row r="109">
      <c r="A109" s="24" t="n">
        <v>105</v>
      </c>
      <c r="B109" s="25" t="n"/>
      <c r="C109" s="26" t="n"/>
      <c r="D109" s="26" t="n"/>
      <c r="E109" s="27">
        <f>IF(D109="","",IFERROR(INDEX('품목 목록'!$B$6:$B$205,MATCH(D109,'품목 목록'!$A$6:$A$205,0)),"코드 확인"))</f>
        <v/>
      </c>
      <c r="F109" s="20" t="n"/>
      <c r="G109" s="20" t="n"/>
      <c r="H109" s="21">
        <f>IF(OR(F109="",G109=""),"",F109*G109)</f>
        <v/>
      </c>
      <c r="I109" s="19" t="n"/>
      <c r="J109" s="19" t="n"/>
      <c r="K109" s="22">
        <f>IF(OR(D109="",F109=""),"",IFERROR(N(INDEX('품목 목록'!$E$6:$E$205,MATCH(D109,'품목 목록'!$A$6:$A$205,0))),0)+SUMIFS($F$5:F109,$D$5:D109,D109,$C$5:C109,"입고")-SUMIFS($F$5:F109,$D$5:D109,D109,$C$5:C109,"출고"))</f>
        <v/>
      </c>
    </row>
    <row r="110">
      <c r="A110" s="24" t="n">
        <v>106</v>
      </c>
      <c r="B110" s="25" t="n"/>
      <c r="C110" s="26" t="n"/>
      <c r="D110" s="26" t="n"/>
      <c r="E110" s="27">
        <f>IF(D110="","",IFERROR(INDEX('품목 목록'!$B$6:$B$205,MATCH(D110,'품목 목록'!$A$6:$A$205,0)),"코드 확인"))</f>
        <v/>
      </c>
      <c r="F110" s="20" t="n"/>
      <c r="G110" s="20" t="n"/>
      <c r="H110" s="21">
        <f>IF(OR(F110="",G110=""),"",F110*G110)</f>
        <v/>
      </c>
      <c r="I110" s="19" t="n"/>
      <c r="J110" s="19" t="n"/>
      <c r="K110" s="22">
        <f>IF(OR(D110="",F110=""),"",IFERROR(N(INDEX('품목 목록'!$E$6:$E$205,MATCH(D110,'품목 목록'!$A$6:$A$205,0))),0)+SUMIFS($F$5:F110,$D$5:D110,D110,$C$5:C110,"입고")-SUMIFS($F$5:F110,$D$5:D110,D110,$C$5:C110,"출고"))</f>
        <v/>
      </c>
    </row>
    <row r="111">
      <c r="A111" s="24" t="n">
        <v>107</v>
      </c>
      <c r="B111" s="25" t="n"/>
      <c r="C111" s="26" t="n"/>
      <c r="D111" s="26" t="n"/>
      <c r="E111" s="27">
        <f>IF(D111="","",IFERROR(INDEX('품목 목록'!$B$6:$B$205,MATCH(D111,'품목 목록'!$A$6:$A$205,0)),"코드 확인"))</f>
        <v/>
      </c>
      <c r="F111" s="20" t="n"/>
      <c r="G111" s="20" t="n"/>
      <c r="H111" s="21">
        <f>IF(OR(F111="",G111=""),"",F111*G111)</f>
        <v/>
      </c>
      <c r="I111" s="19" t="n"/>
      <c r="J111" s="19" t="n"/>
      <c r="K111" s="22">
        <f>IF(OR(D111="",F111=""),"",IFERROR(N(INDEX('품목 목록'!$E$6:$E$205,MATCH(D111,'품목 목록'!$A$6:$A$205,0))),0)+SUMIFS($F$5:F111,$D$5:D111,D111,$C$5:C111,"입고")-SUMIFS($F$5:F111,$D$5:D111,D111,$C$5:C111,"출고"))</f>
        <v/>
      </c>
    </row>
    <row r="112">
      <c r="A112" s="24" t="n">
        <v>108</v>
      </c>
      <c r="B112" s="25" t="n"/>
      <c r="C112" s="26" t="n"/>
      <c r="D112" s="26" t="n"/>
      <c r="E112" s="27">
        <f>IF(D112="","",IFERROR(INDEX('품목 목록'!$B$6:$B$205,MATCH(D112,'품목 목록'!$A$6:$A$205,0)),"코드 확인"))</f>
        <v/>
      </c>
      <c r="F112" s="20" t="n"/>
      <c r="G112" s="20" t="n"/>
      <c r="H112" s="21">
        <f>IF(OR(F112="",G112=""),"",F112*G112)</f>
        <v/>
      </c>
      <c r="I112" s="19" t="n"/>
      <c r="J112" s="19" t="n"/>
      <c r="K112" s="22">
        <f>IF(OR(D112="",F112=""),"",IFERROR(N(INDEX('품목 목록'!$E$6:$E$205,MATCH(D112,'품목 목록'!$A$6:$A$205,0))),0)+SUMIFS($F$5:F112,$D$5:D112,D112,$C$5:C112,"입고")-SUMIFS($F$5:F112,$D$5:D112,D112,$C$5:C112,"출고"))</f>
        <v/>
      </c>
    </row>
    <row r="113">
      <c r="A113" s="24" t="n">
        <v>109</v>
      </c>
      <c r="B113" s="25" t="n"/>
      <c r="C113" s="26" t="n"/>
      <c r="D113" s="26" t="n"/>
      <c r="E113" s="27">
        <f>IF(D113="","",IFERROR(INDEX('품목 목록'!$B$6:$B$205,MATCH(D113,'품목 목록'!$A$6:$A$205,0)),"코드 확인"))</f>
        <v/>
      </c>
      <c r="F113" s="20" t="n"/>
      <c r="G113" s="20" t="n"/>
      <c r="H113" s="21">
        <f>IF(OR(F113="",G113=""),"",F113*G113)</f>
        <v/>
      </c>
      <c r="I113" s="19" t="n"/>
      <c r="J113" s="19" t="n"/>
      <c r="K113" s="22">
        <f>IF(OR(D113="",F113=""),"",IFERROR(N(INDEX('품목 목록'!$E$6:$E$205,MATCH(D113,'품목 목록'!$A$6:$A$205,0))),0)+SUMIFS($F$5:F113,$D$5:D113,D113,$C$5:C113,"입고")-SUMIFS($F$5:F113,$D$5:D113,D113,$C$5:C113,"출고"))</f>
        <v/>
      </c>
    </row>
    <row r="114">
      <c r="A114" s="24" t="n">
        <v>110</v>
      </c>
      <c r="B114" s="25" t="n"/>
      <c r="C114" s="26" t="n"/>
      <c r="D114" s="26" t="n"/>
      <c r="E114" s="27">
        <f>IF(D114="","",IFERROR(INDEX('품목 목록'!$B$6:$B$205,MATCH(D114,'품목 목록'!$A$6:$A$205,0)),"코드 확인"))</f>
        <v/>
      </c>
      <c r="F114" s="20" t="n"/>
      <c r="G114" s="20" t="n"/>
      <c r="H114" s="21">
        <f>IF(OR(F114="",G114=""),"",F114*G114)</f>
        <v/>
      </c>
      <c r="I114" s="19" t="n"/>
      <c r="J114" s="19" t="n"/>
      <c r="K114" s="22">
        <f>IF(OR(D114="",F114=""),"",IFERROR(N(INDEX('품목 목록'!$E$6:$E$205,MATCH(D114,'품목 목록'!$A$6:$A$205,0))),0)+SUMIFS($F$5:F114,$D$5:D114,D114,$C$5:C114,"입고")-SUMIFS($F$5:F114,$D$5:D114,D114,$C$5:C114,"출고"))</f>
        <v/>
      </c>
    </row>
    <row r="115">
      <c r="A115" s="24" t="n">
        <v>111</v>
      </c>
      <c r="B115" s="25" t="n"/>
      <c r="C115" s="26" t="n"/>
      <c r="D115" s="26" t="n"/>
      <c r="E115" s="27">
        <f>IF(D115="","",IFERROR(INDEX('품목 목록'!$B$6:$B$205,MATCH(D115,'품목 목록'!$A$6:$A$205,0)),"코드 확인"))</f>
        <v/>
      </c>
      <c r="F115" s="20" t="n"/>
      <c r="G115" s="20" t="n"/>
      <c r="H115" s="21">
        <f>IF(OR(F115="",G115=""),"",F115*G115)</f>
        <v/>
      </c>
      <c r="I115" s="19" t="n"/>
      <c r="J115" s="19" t="n"/>
      <c r="K115" s="22">
        <f>IF(OR(D115="",F115=""),"",IFERROR(N(INDEX('품목 목록'!$E$6:$E$205,MATCH(D115,'품목 목록'!$A$6:$A$205,0))),0)+SUMIFS($F$5:F115,$D$5:D115,D115,$C$5:C115,"입고")-SUMIFS($F$5:F115,$D$5:D115,D115,$C$5:C115,"출고"))</f>
        <v/>
      </c>
    </row>
    <row r="116">
      <c r="A116" s="24" t="n">
        <v>112</v>
      </c>
      <c r="B116" s="25" t="n"/>
      <c r="C116" s="26" t="n"/>
      <c r="D116" s="26" t="n"/>
      <c r="E116" s="27">
        <f>IF(D116="","",IFERROR(INDEX('품목 목록'!$B$6:$B$205,MATCH(D116,'품목 목록'!$A$6:$A$205,0)),"코드 확인"))</f>
        <v/>
      </c>
      <c r="F116" s="20" t="n"/>
      <c r="G116" s="20" t="n"/>
      <c r="H116" s="21">
        <f>IF(OR(F116="",G116=""),"",F116*G116)</f>
        <v/>
      </c>
      <c r="I116" s="19" t="n"/>
      <c r="J116" s="19" t="n"/>
      <c r="K116" s="22">
        <f>IF(OR(D116="",F116=""),"",IFERROR(N(INDEX('품목 목록'!$E$6:$E$205,MATCH(D116,'품목 목록'!$A$6:$A$205,0))),0)+SUMIFS($F$5:F116,$D$5:D116,D116,$C$5:C116,"입고")-SUMIFS($F$5:F116,$D$5:D116,D116,$C$5:C116,"출고"))</f>
        <v/>
      </c>
    </row>
    <row r="117">
      <c r="A117" s="24" t="n">
        <v>113</v>
      </c>
      <c r="B117" s="25" t="n"/>
      <c r="C117" s="26" t="n"/>
      <c r="D117" s="26" t="n"/>
      <c r="E117" s="27">
        <f>IF(D117="","",IFERROR(INDEX('품목 목록'!$B$6:$B$205,MATCH(D117,'품목 목록'!$A$6:$A$205,0)),"코드 확인"))</f>
        <v/>
      </c>
      <c r="F117" s="20" t="n"/>
      <c r="G117" s="20" t="n"/>
      <c r="H117" s="21">
        <f>IF(OR(F117="",G117=""),"",F117*G117)</f>
        <v/>
      </c>
      <c r="I117" s="19" t="n"/>
      <c r="J117" s="19" t="n"/>
      <c r="K117" s="22">
        <f>IF(OR(D117="",F117=""),"",IFERROR(N(INDEX('품목 목록'!$E$6:$E$205,MATCH(D117,'품목 목록'!$A$6:$A$205,0))),0)+SUMIFS($F$5:F117,$D$5:D117,D117,$C$5:C117,"입고")-SUMIFS($F$5:F117,$D$5:D117,D117,$C$5:C117,"출고"))</f>
        <v/>
      </c>
    </row>
    <row r="118">
      <c r="A118" s="24" t="n">
        <v>114</v>
      </c>
      <c r="B118" s="25" t="n"/>
      <c r="C118" s="26" t="n"/>
      <c r="D118" s="26" t="n"/>
      <c r="E118" s="27">
        <f>IF(D118="","",IFERROR(INDEX('품목 목록'!$B$6:$B$205,MATCH(D118,'품목 목록'!$A$6:$A$205,0)),"코드 확인"))</f>
        <v/>
      </c>
      <c r="F118" s="20" t="n"/>
      <c r="G118" s="20" t="n"/>
      <c r="H118" s="21">
        <f>IF(OR(F118="",G118=""),"",F118*G118)</f>
        <v/>
      </c>
      <c r="I118" s="19" t="n"/>
      <c r="J118" s="19" t="n"/>
      <c r="K118" s="22">
        <f>IF(OR(D118="",F118=""),"",IFERROR(N(INDEX('품목 목록'!$E$6:$E$205,MATCH(D118,'품목 목록'!$A$6:$A$205,0))),0)+SUMIFS($F$5:F118,$D$5:D118,D118,$C$5:C118,"입고")-SUMIFS($F$5:F118,$D$5:D118,D118,$C$5:C118,"출고"))</f>
        <v/>
      </c>
    </row>
    <row r="119">
      <c r="A119" s="24" t="n">
        <v>115</v>
      </c>
      <c r="B119" s="25" t="n"/>
      <c r="C119" s="26" t="n"/>
      <c r="D119" s="26" t="n"/>
      <c r="E119" s="27">
        <f>IF(D119="","",IFERROR(INDEX('품목 목록'!$B$6:$B$205,MATCH(D119,'품목 목록'!$A$6:$A$205,0)),"코드 확인"))</f>
        <v/>
      </c>
      <c r="F119" s="20" t="n"/>
      <c r="G119" s="20" t="n"/>
      <c r="H119" s="21">
        <f>IF(OR(F119="",G119=""),"",F119*G119)</f>
        <v/>
      </c>
      <c r="I119" s="19" t="n"/>
      <c r="J119" s="19" t="n"/>
      <c r="K119" s="22">
        <f>IF(OR(D119="",F119=""),"",IFERROR(N(INDEX('품목 목록'!$E$6:$E$205,MATCH(D119,'품목 목록'!$A$6:$A$205,0))),0)+SUMIFS($F$5:F119,$D$5:D119,D119,$C$5:C119,"입고")-SUMIFS($F$5:F119,$D$5:D119,D119,$C$5:C119,"출고"))</f>
        <v/>
      </c>
    </row>
    <row r="120">
      <c r="A120" s="24" t="n">
        <v>116</v>
      </c>
      <c r="B120" s="25" t="n"/>
      <c r="C120" s="26" t="n"/>
      <c r="D120" s="26" t="n"/>
      <c r="E120" s="27">
        <f>IF(D120="","",IFERROR(INDEX('품목 목록'!$B$6:$B$205,MATCH(D120,'품목 목록'!$A$6:$A$205,0)),"코드 확인"))</f>
        <v/>
      </c>
      <c r="F120" s="20" t="n"/>
      <c r="G120" s="20" t="n"/>
      <c r="H120" s="21">
        <f>IF(OR(F120="",G120=""),"",F120*G120)</f>
        <v/>
      </c>
      <c r="I120" s="19" t="n"/>
      <c r="J120" s="19" t="n"/>
      <c r="K120" s="22">
        <f>IF(OR(D120="",F120=""),"",IFERROR(N(INDEX('품목 목록'!$E$6:$E$205,MATCH(D120,'품목 목록'!$A$6:$A$205,0))),0)+SUMIFS($F$5:F120,$D$5:D120,D120,$C$5:C120,"입고")-SUMIFS($F$5:F120,$D$5:D120,D120,$C$5:C120,"출고"))</f>
        <v/>
      </c>
    </row>
    <row r="121">
      <c r="A121" s="24" t="n">
        <v>117</v>
      </c>
      <c r="B121" s="25" t="n"/>
      <c r="C121" s="26" t="n"/>
      <c r="D121" s="26" t="n"/>
      <c r="E121" s="27">
        <f>IF(D121="","",IFERROR(INDEX('품목 목록'!$B$6:$B$205,MATCH(D121,'품목 목록'!$A$6:$A$205,0)),"코드 확인"))</f>
        <v/>
      </c>
      <c r="F121" s="20" t="n"/>
      <c r="G121" s="20" t="n"/>
      <c r="H121" s="21">
        <f>IF(OR(F121="",G121=""),"",F121*G121)</f>
        <v/>
      </c>
      <c r="I121" s="19" t="n"/>
      <c r="J121" s="19" t="n"/>
      <c r="K121" s="22">
        <f>IF(OR(D121="",F121=""),"",IFERROR(N(INDEX('품목 목록'!$E$6:$E$205,MATCH(D121,'품목 목록'!$A$6:$A$205,0))),0)+SUMIFS($F$5:F121,$D$5:D121,D121,$C$5:C121,"입고")-SUMIFS($F$5:F121,$D$5:D121,D121,$C$5:C121,"출고"))</f>
        <v/>
      </c>
    </row>
    <row r="122">
      <c r="A122" s="24" t="n">
        <v>118</v>
      </c>
      <c r="B122" s="25" t="n"/>
      <c r="C122" s="26" t="n"/>
      <c r="D122" s="26" t="n"/>
      <c r="E122" s="27">
        <f>IF(D122="","",IFERROR(INDEX('품목 목록'!$B$6:$B$205,MATCH(D122,'품목 목록'!$A$6:$A$205,0)),"코드 확인"))</f>
        <v/>
      </c>
      <c r="F122" s="20" t="n"/>
      <c r="G122" s="20" t="n"/>
      <c r="H122" s="21">
        <f>IF(OR(F122="",G122=""),"",F122*G122)</f>
        <v/>
      </c>
      <c r="I122" s="19" t="n"/>
      <c r="J122" s="19" t="n"/>
      <c r="K122" s="22">
        <f>IF(OR(D122="",F122=""),"",IFERROR(N(INDEX('품목 목록'!$E$6:$E$205,MATCH(D122,'품목 목록'!$A$6:$A$205,0))),0)+SUMIFS($F$5:F122,$D$5:D122,D122,$C$5:C122,"입고")-SUMIFS($F$5:F122,$D$5:D122,D122,$C$5:C122,"출고"))</f>
        <v/>
      </c>
    </row>
    <row r="123">
      <c r="A123" s="24" t="n">
        <v>119</v>
      </c>
      <c r="B123" s="25" t="n"/>
      <c r="C123" s="26" t="n"/>
      <c r="D123" s="26" t="n"/>
      <c r="E123" s="27">
        <f>IF(D123="","",IFERROR(INDEX('품목 목록'!$B$6:$B$205,MATCH(D123,'품목 목록'!$A$6:$A$205,0)),"코드 확인"))</f>
        <v/>
      </c>
      <c r="F123" s="20" t="n"/>
      <c r="G123" s="20" t="n"/>
      <c r="H123" s="21">
        <f>IF(OR(F123="",G123=""),"",F123*G123)</f>
        <v/>
      </c>
      <c r="I123" s="19" t="n"/>
      <c r="J123" s="19" t="n"/>
      <c r="K123" s="22">
        <f>IF(OR(D123="",F123=""),"",IFERROR(N(INDEX('품목 목록'!$E$6:$E$205,MATCH(D123,'품목 목록'!$A$6:$A$205,0))),0)+SUMIFS($F$5:F123,$D$5:D123,D123,$C$5:C123,"입고")-SUMIFS($F$5:F123,$D$5:D123,D123,$C$5:C123,"출고"))</f>
        <v/>
      </c>
    </row>
    <row r="124">
      <c r="A124" s="24" t="n">
        <v>120</v>
      </c>
      <c r="B124" s="25" t="n"/>
      <c r="C124" s="26" t="n"/>
      <c r="D124" s="26" t="n"/>
      <c r="E124" s="27">
        <f>IF(D124="","",IFERROR(INDEX('품목 목록'!$B$6:$B$205,MATCH(D124,'품목 목록'!$A$6:$A$205,0)),"코드 확인"))</f>
        <v/>
      </c>
      <c r="F124" s="20" t="n"/>
      <c r="G124" s="20" t="n"/>
      <c r="H124" s="21">
        <f>IF(OR(F124="",G124=""),"",F124*G124)</f>
        <v/>
      </c>
      <c r="I124" s="19" t="n"/>
      <c r="J124" s="19" t="n"/>
      <c r="K124" s="22">
        <f>IF(OR(D124="",F124=""),"",IFERROR(N(INDEX('품목 목록'!$E$6:$E$205,MATCH(D124,'품목 목록'!$A$6:$A$205,0))),0)+SUMIFS($F$5:F124,$D$5:D124,D124,$C$5:C124,"입고")-SUMIFS($F$5:F124,$D$5:D124,D124,$C$5:C124,"출고"))</f>
        <v/>
      </c>
    </row>
    <row r="125">
      <c r="A125" s="24" t="n">
        <v>121</v>
      </c>
      <c r="B125" s="25" t="n"/>
      <c r="C125" s="26" t="n"/>
      <c r="D125" s="26" t="n"/>
      <c r="E125" s="27">
        <f>IF(D125="","",IFERROR(INDEX('품목 목록'!$B$6:$B$205,MATCH(D125,'품목 목록'!$A$6:$A$205,0)),"코드 확인"))</f>
        <v/>
      </c>
      <c r="F125" s="20" t="n"/>
      <c r="G125" s="20" t="n"/>
      <c r="H125" s="21">
        <f>IF(OR(F125="",G125=""),"",F125*G125)</f>
        <v/>
      </c>
      <c r="I125" s="19" t="n"/>
      <c r="J125" s="19" t="n"/>
      <c r="K125" s="22">
        <f>IF(OR(D125="",F125=""),"",IFERROR(N(INDEX('품목 목록'!$E$6:$E$205,MATCH(D125,'품목 목록'!$A$6:$A$205,0))),0)+SUMIFS($F$5:F125,$D$5:D125,D125,$C$5:C125,"입고")-SUMIFS($F$5:F125,$D$5:D125,D125,$C$5:C125,"출고"))</f>
        <v/>
      </c>
    </row>
    <row r="126">
      <c r="A126" s="24" t="n">
        <v>122</v>
      </c>
      <c r="B126" s="25" t="n"/>
      <c r="C126" s="26" t="n"/>
      <c r="D126" s="26" t="n"/>
      <c r="E126" s="27">
        <f>IF(D126="","",IFERROR(INDEX('품목 목록'!$B$6:$B$205,MATCH(D126,'품목 목록'!$A$6:$A$205,0)),"코드 확인"))</f>
        <v/>
      </c>
      <c r="F126" s="20" t="n"/>
      <c r="G126" s="20" t="n"/>
      <c r="H126" s="21">
        <f>IF(OR(F126="",G126=""),"",F126*G126)</f>
        <v/>
      </c>
      <c r="I126" s="19" t="n"/>
      <c r="J126" s="19" t="n"/>
      <c r="K126" s="22">
        <f>IF(OR(D126="",F126=""),"",IFERROR(N(INDEX('품목 목록'!$E$6:$E$205,MATCH(D126,'품목 목록'!$A$6:$A$205,0))),0)+SUMIFS($F$5:F126,$D$5:D126,D126,$C$5:C126,"입고")-SUMIFS($F$5:F126,$D$5:D126,D126,$C$5:C126,"출고"))</f>
        <v/>
      </c>
    </row>
    <row r="127">
      <c r="A127" s="24" t="n">
        <v>123</v>
      </c>
      <c r="B127" s="25" t="n"/>
      <c r="C127" s="26" t="n"/>
      <c r="D127" s="26" t="n"/>
      <c r="E127" s="27">
        <f>IF(D127="","",IFERROR(INDEX('품목 목록'!$B$6:$B$205,MATCH(D127,'품목 목록'!$A$6:$A$205,0)),"코드 확인"))</f>
        <v/>
      </c>
      <c r="F127" s="20" t="n"/>
      <c r="G127" s="20" t="n"/>
      <c r="H127" s="21">
        <f>IF(OR(F127="",G127=""),"",F127*G127)</f>
        <v/>
      </c>
      <c r="I127" s="19" t="n"/>
      <c r="J127" s="19" t="n"/>
      <c r="K127" s="22">
        <f>IF(OR(D127="",F127=""),"",IFERROR(N(INDEX('품목 목록'!$E$6:$E$205,MATCH(D127,'품목 목록'!$A$6:$A$205,0))),0)+SUMIFS($F$5:F127,$D$5:D127,D127,$C$5:C127,"입고")-SUMIFS($F$5:F127,$D$5:D127,D127,$C$5:C127,"출고"))</f>
        <v/>
      </c>
    </row>
    <row r="128">
      <c r="A128" s="24" t="n">
        <v>124</v>
      </c>
      <c r="B128" s="25" t="n"/>
      <c r="C128" s="26" t="n"/>
      <c r="D128" s="26" t="n"/>
      <c r="E128" s="27">
        <f>IF(D128="","",IFERROR(INDEX('품목 목록'!$B$6:$B$205,MATCH(D128,'품목 목록'!$A$6:$A$205,0)),"코드 확인"))</f>
        <v/>
      </c>
      <c r="F128" s="20" t="n"/>
      <c r="G128" s="20" t="n"/>
      <c r="H128" s="21">
        <f>IF(OR(F128="",G128=""),"",F128*G128)</f>
        <v/>
      </c>
      <c r="I128" s="19" t="n"/>
      <c r="J128" s="19" t="n"/>
      <c r="K128" s="22">
        <f>IF(OR(D128="",F128=""),"",IFERROR(N(INDEX('품목 목록'!$E$6:$E$205,MATCH(D128,'품목 목록'!$A$6:$A$205,0))),0)+SUMIFS($F$5:F128,$D$5:D128,D128,$C$5:C128,"입고")-SUMIFS($F$5:F128,$D$5:D128,D128,$C$5:C128,"출고"))</f>
        <v/>
      </c>
    </row>
    <row r="129">
      <c r="A129" s="24" t="n">
        <v>125</v>
      </c>
      <c r="B129" s="25" t="n"/>
      <c r="C129" s="26" t="n"/>
      <c r="D129" s="26" t="n"/>
      <c r="E129" s="27">
        <f>IF(D129="","",IFERROR(INDEX('품목 목록'!$B$6:$B$205,MATCH(D129,'품목 목록'!$A$6:$A$205,0)),"코드 확인"))</f>
        <v/>
      </c>
      <c r="F129" s="20" t="n"/>
      <c r="G129" s="20" t="n"/>
      <c r="H129" s="21">
        <f>IF(OR(F129="",G129=""),"",F129*G129)</f>
        <v/>
      </c>
      <c r="I129" s="19" t="n"/>
      <c r="J129" s="19" t="n"/>
      <c r="K129" s="22">
        <f>IF(OR(D129="",F129=""),"",IFERROR(N(INDEX('품목 목록'!$E$6:$E$205,MATCH(D129,'품목 목록'!$A$6:$A$205,0))),0)+SUMIFS($F$5:F129,$D$5:D129,D129,$C$5:C129,"입고")-SUMIFS($F$5:F129,$D$5:D129,D129,$C$5:C129,"출고"))</f>
        <v/>
      </c>
    </row>
    <row r="130">
      <c r="A130" s="24" t="n">
        <v>126</v>
      </c>
      <c r="B130" s="25" t="n"/>
      <c r="C130" s="26" t="n"/>
      <c r="D130" s="26" t="n"/>
      <c r="E130" s="27">
        <f>IF(D130="","",IFERROR(INDEX('품목 목록'!$B$6:$B$205,MATCH(D130,'품목 목록'!$A$6:$A$205,0)),"코드 확인"))</f>
        <v/>
      </c>
      <c r="F130" s="20" t="n"/>
      <c r="G130" s="20" t="n"/>
      <c r="H130" s="21">
        <f>IF(OR(F130="",G130=""),"",F130*G130)</f>
        <v/>
      </c>
      <c r="I130" s="19" t="n"/>
      <c r="J130" s="19" t="n"/>
      <c r="K130" s="22">
        <f>IF(OR(D130="",F130=""),"",IFERROR(N(INDEX('품목 목록'!$E$6:$E$205,MATCH(D130,'품목 목록'!$A$6:$A$205,0))),0)+SUMIFS($F$5:F130,$D$5:D130,D130,$C$5:C130,"입고")-SUMIFS($F$5:F130,$D$5:D130,D130,$C$5:C130,"출고"))</f>
        <v/>
      </c>
    </row>
    <row r="131">
      <c r="A131" s="24" t="n">
        <v>127</v>
      </c>
      <c r="B131" s="25" t="n"/>
      <c r="C131" s="26" t="n"/>
      <c r="D131" s="26" t="n"/>
      <c r="E131" s="27">
        <f>IF(D131="","",IFERROR(INDEX('품목 목록'!$B$6:$B$205,MATCH(D131,'품목 목록'!$A$6:$A$205,0)),"코드 확인"))</f>
        <v/>
      </c>
      <c r="F131" s="20" t="n"/>
      <c r="G131" s="20" t="n"/>
      <c r="H131" s="21">
        <f>IF(OR(F131="",G131=""),"",F131*G131)</f>
        <v/>
      </c>
      <c r="I131" s="19" t="n"/>
      <c r="J131" s="19" t="n"/>
      <c r="K131" s="22">
        <f>IF(OR(D131="",F131=""),"",IFERROR(N(INDEX('품목 목록'!$E$6:$E$205,MATCH(D131,'품목 목록'!$A$6:$A$205,0))),0)+SUMIFS($F$5:F131,$D$5:D131,D131,$C$5:C131,"입고")-SUMIFS($F$5:F131,$D$5:D131,D131,$C$5:C131,"출고"))</f>
        <v/>
      </c>
    </row>
    <row r="132">
      <c r="A132" s="24" t="n">
        <v>128</v>
      </c>
      <c r="B132" s="25" t="n"/>
      <c r="C132" s="26" t="n"/>
      <c r="D132" s="26" t="n"/>
      <c r="E132" s="27">
        <f>IF(D132="","",IFERROR(INDEX('품목 목록'!$B$6:$B$205,MATCH(D132,'품목 목록'!$A$6:$A$205,0)),"코드 확인"))</f>
        <v/>
      </c>
      <c r="F132" s="20" t="n"/>
      <c r="G132" s="20" t="n"/>
      <c r="H132" s="21">
        <f>IF(OR(F132="",G132=""),"",F132*G132)</f>
        <v/>
      </c>
      <c r="I132" s="19" t="n"/>
      <c r="J132" s="19" t="n"/>
      <c r="K132" s="22">
        <f>IF(OR(D132="",F132=""),"",IFERROR(N(INDEX('품목 목록'!$E$6:$E$205,MATCH(D132,'품목 목록'!$A$6:$A$205,0))),0)+SUMIFS($F$5:F132,$D$5:D132,D132,$C$5:C132,"입고")-SUMIFS($F$5:F132,$D$5:D132,D132,$C$5:C132,"출고"))</f>
        <v/>
      </c>
    </row>
    <row r="133">
      <c r="A133" s="24" t="n">
        <v>129</v>
      </c>
      <c r="B133" s="25" t="n"/>
      <c r="C133" s="26" t="n"/>
      <c r="D133" s="26" t="n"/>
      <c r="E133" s="27">
        <f>IF(D133="","",IFERROR(INDEX('품목 목록'!$B$6:$B$205,MATCH(D133,'품목 목록'!$A$6:$A$205,0)),"코드 확인"))</f>
        <v/>
      </c>
      <c r="F133" s="20" t="n"/>
      <c r="G133" s="20" t="n"/>
      <c r="H133" s="21">
        <f>IF(OR(F133="",G133=""),"",F133*G133)</f>
        <v/>
      </c>
      <c r="I133" s="19" t="n"/>
      <c r="J133" s="19" t="n"/>
      <c r="K133" s="22">
        <f>IF(OR(D133="",F133=""),"",IFERROR(N(INDEX('품목 목록'!$E$6:$E$205,MATCH(D133,'품목 목록'!$A$6:$A$205,0))),0)+SUMIFS($F$5:F133,$D$5:D133,D133,$C$5:C133,"입고")-SUMIFS($F$5:F133,$D$5:D133,D133,$C$5:C133,"출고"))</f>
        <v/>
      </c>
    </row>
    <row r="134">
      <c r="A134" s="24" t="n">
        <v>130</v>
      </c>
      <c r="B134" s="25" t="n"/>
      <c r="C134" s="26" t="n"/>
      <c r="D134" s="26" t="n"/>
      <c r="E134" s="27">
        <f>IF(D134="","",IFERROR(INDEX('품목 목록'!$B$6:$B$205,MATCH(D134,'품목 목록'!$A$6:$A$205,0)),"코드 확인"))</f>
        <v/>
      </c>
      <c r="F134" s="20" t="n"/>
      <c r="G134" s="20" t="n"/>
      <c r="H134" s="21">
        <f>IF(OR(F134="",G134=""),"",F134*G134)</f>
        <v/>
      </c>
      <c r="I134" s="19" t="n"/>
      <c r="J134" s="19" t="n"/>
      <c r="K134" s="22">
        <f>IF(OR(D134="",F134=""),"",IFERROR(N(INDEX('품목 목록'!$E$6:$E$205,MATCH(D134,'품목 목록'!$A$6:$A$205,0))),0)+SUMIFS($F$5:F134,$D$5:D134,D134,$C$5:C134,"입고")-SUMIFS($F$5:F134,$D$5:D134,D134,$C$5:C134,"출고"))</f>
        <v/>
      </c>
    </row>
    <row r="135">
      <c r="A135" s="24" t="n">
        <v>131</v>
      </c>
      <c r="B135" s="25" t="n"/>
      <c r="C135" s="26" t="n"/>
      <c r="D135" s="26" t="n"/>
      <c r="E135" s="27">
        <f>IF(D135="","",IFERROR(INDEX('품목 목록'!$B$6:$B$205,MATCH(D135,'품목 목록'!$A$6:$A$205,0)),"코드 확인"))</f>
        <v/>
      </c>
      <c r="F135" s="20" t="n"/>
      <c r="G135" s="20" t="n"/>
      <c r="H135" s="21">
        <f>IF(OR(F135="",G135=""),"",F135*G135)</f>
        <v/>
      </c>
      <c r="I135" s="19" t="n"/>
      <c r="J135" s="19" t="n"/>
      <c r="K135" s="22">
        <f>IF(OR(D135="",F135=""),"",IFERROR(N(INDEX('품목 목록'!$E$6:$E$205,MATCH(D135,'품목 목록'!$A$6:$A$205,0))),0)+SUMIFS($F$5:F135,$D$5:D135,D135,$C$5:C135,"입고")-SUMIFS($F$5:F135,$D$5:D135,D135,$C$5:C135,"출고"))</f>
        <v/>
      </c>
    </row>
    <row r="136">
      <c r="A136" s="24" t="n">
        <v>132</v>
      </c>
      <c r="B136" s="25" t="n"/>
      <c r="C136" s="26" t="n"/>
      <c r="D136" s="26" t="n"/>
      <c r="E136" s="27">
        <f>IF(D136="","",IFERROR(INDEX('품목 목록'!$B$6:$B$205,MATCH(D136,'품목 목록'!$A$6:$A$205,0)),"코드 확인"))</f>
        <v/>
      </c>
      <c r="F136" s="20" t="n"/>
      <c r="G136" s="20" t="n"/>
      <c r="H136" s="21">
        <f>IF(OR(F136="",G136=""),"",F136*G136)</f>
        <v/>
      </c>
      <c r="I136" s="19" t="n"/>
      <c r="J136" s="19" t="n"/>
      <c r="K136" s="22">
        <f>IF(OR(D136="",F136=""),"",IFERROR(N(INDEX('품목 목록'!$E$6:$E$205,MATCH(D136,'품목 목록'!$A$6:$A$205,0))),0)+SUMIFS($F$5:F136,$D$5:D136,D136,$C$5:C136,"입고")-SUMIFS($F$5:F136,$D$5:D136,D136,$C$5:C136,"출고"))</f>
        <v/>
      </c>
    </row>
    <row r="137">
      <c r="A137" s="24" t="n">
        <v>133</v>
      </c>
      <c r="B137" s="25" t="n"/>
      <c r="C137" s="26" t="n"/>
      <c r="D137" s="26" t="n"/>
      <c r="E137" s="27">
        <f>IF(D137="","",IFERROR(INDEX('품목 목록'!$B$6:$B$205,MATCH(D137,'품목 목록'!$A$6:$A$205,0)),"코드 확인"))</f>
        <v/>
      </c>
      <c r="F137" s="20" t="n"/>
      <c r="G137" s="20" t="n"/>
      <c r="H137" s="21">
        <f>IF(OR(F137="",G137=""),"",F137*G137)</f>
        <v/>
      </c>
      <c r="I137" s="19" t="n"/>
      <c r="J137" s="19" t="n"/>
      <c r="K137" s="22">
        <f>IF(OR(D137="",F137=""),"",IFERROR(N(INDEX('품목 목록'!$E$6:$E$205,MATCH(D137,'품목 목록'!$A$6:$A$205,0))),0)+SUMIFS($F$5:F137,$D$5:D137,D137,$C$5:C137,"입고")-SUMIFS($F$5:F137,$D$5:D137,D137,$C$5:C137,"출고"))</f>
        <v/>
      </c>
    </row>
    <row r="138">
      <c r="A138" s="24" t="n">
        <v>134</v>
      </c>
      <c r="B138" s="25" t="n"/>
      <c r="C138" s="26" t="n"/>
      <c r="D138" s="26" t="n"/>
      <c r="E138" s="27">
        <f>IF(D138="","",IFERROR(INDEX('품목 목록'!$B$6:$B$205,MATCH(D138,'품목 목록'!$A$6:$A$205,0)),"코드 확인"))</f>
        <v/>
      </c>
      <c r="F138" s="20" t="n"/>
      <c r="G138" s="20" t="n"/>
      <c r="H138" s="21">
        <f>IF(OR(F138="",G138=""),"",F138*G138)</f>
        <v/>
      </c>
      <c r="I138" s="19" t="n"/>
      <c r="J138" s="19" t="n"/>
      <c r="K138" s="22">
        <f>IF(OR(D138="",F138=""),"",IFERROR(N(INDEX('품목 목록'!$E$6:$E$205,MATCH(D138,'품목 목록'!$A$6:$A$205,0))),0)+SUMIFS($F$5:F138,$D$5:D138,D138,$C$5:C138,"입고")-SUMIFS($F$5:F138,$D$5:D138,D138,$C$5:C138,"출고"))</f>
        <v/>
      </c>
    </row>
    <row r="139">
      <c r="A139" s="24" t="n">
        <v>135</v>
      </c>
      <c r="B139" s="25" t="n"/>
      <c r="C139" s="26" t="n"/>
      <c r="D139" s="26" t="n"/>
      <c r="E139" s="27">
        <f>IF(D139="","",IFERROR(INDEX('품목 목록'!$B$6:$B$205,MATCH(D139,'품목 목록'!$A$6:$A$205,0)),"코드 확인"))</f>
        <v/>
      </c>
      <c r="F139" s="20" t="n"/>
      <c r="G139" s="20" t="n"/>
      <c r="H139" s="21">
        <f>IF(OR(F139="",G139=""),"",F139*G139)</f>
        <v/>
      </c>
      <c r="I139" s="19" t="n"/>
      <c r="J139" s="19" t="n"/>
      <c r="K139" s="22">
        <f>IF(OR(D139="",F139=""),"",IFERROR(N(INDEX('품목 목록'!$E$6:$E$205,MATCH(D139,'품목 목록'!$A$6:$A$205,0))),0)+SUMIFS($F$5:F139,$D$5:D139,D139,$C$5:C139,"입고")-SUMIFS($F$5:F139,$D$5:D139,D139,$C$5:C139,"출고"))</f>
        <v/>
      </c>
    </row>
    <row r="140">
      <c r="A140" s="24" t="n">
        <v>136</v>
      </c>
      <c r="B140" s="25" t="n"/>
      <c r="C140" s="26" t="n"/>
      <c r="D140" s="26" t="n"/>
      <c r="E140" s="27">
        <f>IF(D140="","",IFERROR(INDEX('품목 목록'!$B$6:$B$205,MATCH(D140,'품목 목록'!$A$6:$A$205,0)),"코드 확인"))</f>
        <v/>
      </c>
      <c r="F140" s="20" t="n"/>
      <c r="G140" s="20" t="n"/>
      <c r="H140" s="21">
        <f>IF(OR(F140="",G140=""),"",F140*G140)</f>
        <v/>
      </c>
      <c r="I140" s="19" t="n"/>
      <c r="J140" s="19" t="n"/>
      <c r="K140" s="22">
        <f>IF(OR(D140="",F140=""),"",IFERROR(N(INDEX('품목 목록'!$E$6:$E$205,MATCH(D140,'품목 목록'!$A$6:$A$205,0))),0)+SUMIFS($F$5:F140,$D$5:D140,D140,$C$5:C140,"입고")-SUMIFS($F$5:F140,$D$5:D140,D140,$C$5:C140,"출고"))</f>
        <v/>
      </c>
    </row>
    <row r="141">
      <c r="A141" s="24" t="n">
        <v>137</v>
      </c>
      <c r="B141" s="25" t="n"/>
      <c r="C141" s="26" t="n"/>
      <c r="D141" s="26" t="n"/>
      <c r="E141" s="27">
        <f>IF(D141="","",IFERROR(INDEX('품목 목록'!$B$6:$B$205,MATCH(D141,'품목 목록'!$A$6:$A$205,0)),"코드 확인"))</f>
        <v/>
      </c>
      <c r="F141" s="20" t="n"/>
      <c r="G141" s="20" t="n"/>
      <c r="H141" s="21">
        <f>IF(OR(F141="",G141=""),"",F141*G141)</f>
        <v/>
      </c>
      <c r="I141" s="19" t="n"/>
      <c r="J141" s="19" t="n"/>
      <c r="K141" s="22">
        <f>IF(OR(D141="",F141=""),"",IFERROR(N(INDEX('품목 목록'!$E$6:$E$205,MATCH(D141,'품목 목록'!$A$6:$A$205,0))),0)+SUMIFS($F$5:F141,$D$5:D141,D141,$C$5:C141,"입고")-SUMIFS($F$5:F141,$D$5:D141,D141,$C$5:C141,"출고"))</f>
        <v/>
      </c>
    </row>
    <row r="142">
      <c r="A142" s="24" t="n">
        <v>138</v>
      </c>
      <c r="B142" s="25" t="n"/>
      <c r="C142" s="26" t="n"/>
      <c r="D142" s="26" t="n"/>
      <c r="E142" s="27">
        <f>IF(D142="","",IFERROR(INDEX('품목 목록'!$B$6:$B$205,MATCH(D142,'품목 목록'!$A$6:$A$205,0)),"코드 확인"))</f>
        <v/>
      </c>
      <c r="F142" s="20" t="n"/>
      <c r="G142" s="20" t="n"/>
      <c r="H142" s="21">
        <f>IF(OR(F142="",G142=""),"",F142*G142)</f>
        <v/>
      </c>
      <c r="I142" s="19" t="n"/>
      <c r="J142" s="19" t="n"/>
      <c r="K142" s="22">
        <f>IF(OR(D142="",F142=""),"",IFERROR(N(INDEX('품목 목록'!$E$6:$E$205,MATCH(D142,'품목 목록'!$A$6:$A$205,0))),0)+SUMIFS($F$5:F142,$D$5:D142,D142,$C$5:C142,"입고")-SUMIFS($F$5:F142,$D$5:D142,D142,$C$5:C142,"출고"))</f>
        <v/>
      </c>
    </row>
    <row r="143">
      <c r="A143" s="24" t="n">
        <v>139</v>
      </c>
      <c r="B143" s="25" t="n"/>
      <c r="C143" s="26" t="n"/>
      <c r="D143" s="26" t="n"/>
      <c r="E143" s="27">
        <f>IF(D143="","",IFERROR(INDEX('품목 목록'!$B$6:$B$205,MATCH(D143,'품목 목록'!$A$6:$A$205,0)),"코드 확인"))</f>
        <v/>
      </c>
      <c r="F143" s="20" t="n"/>
      <c r="G143" s="20" t="n"/>
      <c r="H143" s="21">
        <f>IF(OR(F143="",G143=""),"",F143*G143)</f>
        <v/>
      </c>
      <c r="I143" s="19" t="n"/>
      <c r="J143" s="19" t="n"/>
      <c r="K143" s="22">
        <f>IF(OR(D143="",F143=""),"",IFERROR(N(INDEX('품목 목록'!$E$6:$E$205,MATCH(D143,'품목 목록'!$A$6:$A$205,0))),0)+SUMIFS($F$5:F143,$D$5:D143,D143,$C$5:C143,"입고")-SUMIFS($F$5:F143,$D$5:D143,D143,$C$5:C143,"출고"))</f>
        <v/>
      </c>
    </row>
    <row r="144">
      <c r="A144" s="24" t="n">
        <v>140</v>
      </c>
      <c r="B144" s="25" t="n"/>
      <c r="C144" s="26" t="n"/>
      <c r="D144" s="26" t="n"/>
      <c r="E144" s="27">
        <f>IF(D144="","",IFERROR(INDEX('품목 목록'!$B$6:$B$205,MATCH(D144,'품목 목록'!$A$6:$A$205,0)),"코드 확인"))</f>
        <v/>
      </c>
      <c r="F144" s="20" t="n"/>
      <c r="G144" s="20" t="n"/>
      <c r="H144" s="21">
        <f>IF(OR(F144="",G144=""),"",F144*G144)</f>
        <v/>
      </c>
      <c r="I144" s="19" t="n"/>
      <c r="J144" s="19" t="n"/>
      <c r="K144" s="22">
        <f>IF(OR(D144="",F144=""),"",IFERROR(N(INDEX('품목 목록'!$E$6:$E$205,MATCH(D144,'품목 목록'!$A$6:$A$205,0))),0)+SUMIFS($F$5:F144,$D$5:D144,D144,$C$5:C144,"입고")-SUMIFS($F$5:F144,$D$5:D144,D144,$C$5:C144,"출고"))</f>
        <v/>
      </c>
    </row>
    <row r="145">
      <c r="A145" s="24" t="n">
        <v>141</v>
      </c>
      <c r="B145" s="25" t="n"/>
      <c r="C145" s="26" t="n"/>
      <c r="D145" s="26" t="n"/>
      <c r="E145" s="27">
        <f>IF(D145="","",IFERROR(INDEX('품목 목록'!$B$6:$B$205,MATCH(D145,'품목 목록'!$A$6:$A$205,0)),"코드 확인"))</f>
        <v/>
      </c>
      <c r="F145" s="20" t="n"/>
      <c r="G145" s="20" t="n"/>
      <c r="H145" s="21">
        <f>IF(OR(F145="",G145=""),"",F145*G145)</f>
        <v/>
      </c>
      <c r="I145" s="19" t="n"/>
      <c r="J145" s="19" t="n"/>
      <c r="K145" s="22">
        <f>IF(OR(D145="",F145=""),"",IFERROR(N(INDEX('품목 목록'!$E$6:$E$205,MATCH(D145,'품목 목록'!$A$6:$A$205,0))),0)+SUMIFS($F$5:F145,$D$5:D145,D145,$C$5:C145,"입고")-SUMIFS($F$5:F145,$D$5:D145,D145,$C$5:C145,"출고"))</f>
        <v/>
      </c>
    </row>
    <row r="146">
      <c r="A146" s="24" t="n">
        <v>142</v>
      </c>
      <c r="B146" s="25" t="n"/>
      <c r="C146" s="26" t="n"/>
      <c r="D146" s="26" t="n"/>
      <c r="E146" s="27">
        <f>IF(D146="","",IFERROR(INDEX('품목 목록'!$B$6:$B$205,MATCH(D146,'품목 목록'!$A$6:$A$205,0)),"코드 확인"))</f>
        <v/>
      </c>
      <c r="F146" s="20" t="n"/>
      <c r="G146" s="20" t="n"/>
      <c r="H146" s="21">
        <f>IF(OR(F146="",G146=""),"",F146*G146)</f>
        <v/>
      </c>
      <c r="I146" s="19" t="n"/>
      <c r="J146" s="19" t="n"/>
      <c r="K146" s="22">
        <f>IF(OR(D146="",F146=""),"",IFERROR(N(INDEX('품목 목록'!$E$6:$E$205,MATCH(D146,'품목 목록'!$A$6:$A$205,0))),0)+SUMIFS($F$5:F146,$D$5:D146,D146,$C$5:C146,"입고")-SUMIFS($F$5:F146,$D$5:D146,D146,$C$5:C146,"출고"))</f>
        <v/>
      </c>
    </row>
    <row r="147">
      <c r="A147" s="24" t="n">
        <v>143</v>
      </c>
      <c r="B147" s="25" t="n"/>
      <c r="C147" s="26" t="n"/>
      <c r="D147" s="26" t="n"/>
      <c r="E147" s="27">
        <f>IF(D147="","",IFERROR(INDEX('품목 목록'!$B$6:$B$205,MATCH(D147,'품목 목록'!$A$6:$A$205,0)),"코드 확인"))</f>
        <v/>
      </c>
      <c r="F147" s="20" t="n"/>
      <c r="G147" s="20" t="n"/>
      <c r="H147" s="21">
        <f>IF(OR(F147="",G147=""),"",F147*G147)</f>
        <v/>
      </c>
      <c r="I147" s="19" t="n"/>
      <c r="J147" s="19" t="n"/>
      <c r="K147" s="22">
        <f>IF(OR(D147="",F147=""),"",IFERROR(N(INDEX('품목 목록'!$E$6:$E$205,MATCH(D147,'품목 목록'!$A$6:$A$205,0))),0)+SUMIFS($F$5:F147,$D$5:D147,D147,$C$5:C147,"입고")-SUMIFS($F$5:F147,$D$5:D147,D147,$C$5:C147,"출고"))</f>
        <v/>
      </c>
    </row>
    <row r="148">
      <c r="A148" s="24" t="n">
        <v>144</v>
      </c>
      <c r="B148" s="25" t="n"/>
      <c r="C148" s="26" t="n"/>
      <c r="D148" s="26" t="n"/>
      <c r="E148" s="27">
        <f>IF(D148="","",IFERROR(INDEX('품목 목록'!$B$6:$B$205,MATCH(D148,'품목 목록'!$A$6:$A$205,0)),"코드 확인"))</f>
        <v/>
      </c>
      <c r="F148" s="20" t="n"/>
      <c r="G148" s="20" t="n"/>
      <c r="H148" s="21">
        <f>IF(OR(F148="",G148=""),"",F148*G148)</f>
        <v/>
      </c>
      <c r="I148" s="19" t="n"/>
      <c r="J148" s="19" t="n"/>
      <c r="K148" s="22">
        <f>IF(OR(D148="",F148=""),"",IFERROR(N(INDEX('품목 목록'!$E$6:$E$205,MATCH(D148,'품목 목록'!$A$6:$A$205,0))),0)+SUMIFS($F$5:F148,$D$5:D148,D148,$C$5:C148,"입고")-SUMIFS($F$5:F148,$D$5:D148,D148,$C$5:C148,"출고"))</f>
        <v/>
      </c>
    </row>
    <row r="149">
      <c r="A149" s="24" t="n">
        <v>145</v>
      </c>
      <c r="B149" s="25" t="n"/>
      <c r="C149" s="26" t="n"/>
      <c r="D149" s="26" t="n"/>
      <c r="E149" s="27">
        <f>IF(D149="","",IFERROR(INDEX('품목 목록'!$B$6:$B$205,MATCH(D149,'품목 목록'!$A$6:$A$205,0)),"코드 확인"))</f>
        <v/>
      </c>
      <c r="F149" s="20" t="n"/>
      <c r="G149" s="20" t="n"/>
      <c r="H149" s="21">
        <f>IF(OR(F149="",G149=""),"",F149*G149)</f>
        <v/>
      </c>
      <c r="I149" s="19" t="n"/>
      <c r="J149" s="19" t="n"/>
      <c r="K149" s="22">
        <f>IF(OR(D149="",F149=""),"",IFERROR(N(INDEX('품목 목록'!$E$6:$E$205,MATCH(D149,'품목 목록'!$A$6:$A$205,0))),0)+SUMIFS($F$5:F149,$D$5:D149,D149,$C$5:C149,"입고")-SUMIFS($F$5:F149,$D$5:D149,D149,$C$5:C149,"출고"))</f>
        <v/>
      </c>
    </row>
    <row r="150">
      <c r="A150" s="24" t="n">
        <v>146</v>
      </c>
      <c r="B150" s="25" t="n"/>
      <c r="C150" s="26" t="n"/>
      <c r="D150" s="26" t="n"/>
      <c r="E150" s="27">
        <f>IF(D150="","",IFERROR(INDEX('품목 목록'!$B$6:$B$205,MATCH(D150,'품목 목록'!$A$6:$A$205,0)),"코드 확인"))</f>
        <v/>
      </c>
      <c r="F150" s="20" t="n"/>
      <c r="G150" s="20" t="n"/>
      <c r="H150" s="21">
        <f>IF(OR(F150="",G150=""),"",F150*G150)</f>
        <v/>
      </c>
      <c r="I150" s="19" t="n"/>
      <c r="J150" s="19" t="n"/>
      <c r="K150" s="22">
        <f>IF(OR(D150="",F150=""),"",IFERROR(N(INDEX('품목 목록'!$E$6:$E$205,MATCH(D150,'품목 목록'!$A$6:$A$205,0))),0)+SUMIFS($F$5:F150,$D$5:D150,D150,$C$5:C150,"입고")-SUMIFS($F$5:F150,$D$5:D150,D150,$C$5:C150,"출고"))</f>
        <v/>
      </c>
    </row>
    <row r="151">
      <c r="A151" s="24" t="n">
        <v>147</v>
      </c>
      <c r="B151" s="25" t="n"/>
      <c r="C151" s="26" t="n"/>
      <c r="D151" s="26" t="n"/>
      <c r="E151" s="27">
        <f>IF(D151="","",IFERROR(INDEX('품목 목록'!$B$6:$B$205,MATCH(D151,'품목 목록'!$A$6:$A$205,0)),"코드 확인"))</f>
        <v/>
      </c>
      <c r="F151" s="20" t="n"/>
      <c r="G151" s="20" t="n"/>
      <c r="H151" s="21">
        <f>IF(OR(F151="",G151=""),"",F151*G151)</f>
        <v/>
      </c>
      <c r="I151" s="19" t="n"/>
      <c r="J151" s="19" t="n"/>
      <c r="K151" s="22">
        <f>IF(OR(D151="",F151=""),"",IFERROR(N(INDEX('품목 목록'!$E$6:$E$205,MATCH(D151,'품목 목록'!$A$6:$A$205,0))),0)+SUMIFS($F$5:F151,$D$5:D151,D151,$C$5:C151,"입고")-SUMIFS($F$5:F151,$D$5:D151,D151,$C$5:C151,"출고"))</f>
        <v/>
      </c>
    </row>
    <row r="152">
      <c r="A152" s="24" t="n">
        <v>148</v>
      </c>
      <c r="B152" s="25" t="n"/>
      <c r="C152" s="26" t="n"/>
      <c r="D152" s="26" t="n"/>
      <c r="E152" s="27">
        <f>IF(D152="","",IFERROR(INDEX('품목 목록'!$B$6:$B$205,MATCH(D152,'품목 목록'!$A$6:$A$205,0)),"코드 확인"))</f>
        <v/>
      </c>
      <c r="F152" s="20" t="n"/>
      <c r="G152" s="20" t="n"/>
      <c r="H152" s="21">
        <f>IF(OR(F152="",G152=""),"",F152*G152)</f>
        <v/>
      </c>
      <c r="I152" s="19" t="n"/>
      <c r="J152" s="19" t="n"/>
      <c r="K152" s="22">
        <f>IF(OR(D152="",F152=""),"",IFERROR(N(INDEX('품목 목록'!$E$6:$E$205,MATCH(D152,'품목 목록'!$A$6:$A$205,0))),0)+SUMIFS($F$5:F152,$D$5:D152,D152,$C$5:C152,"입고")-SUMIFS($F$5:F152,$D$5:D152,D152,$C$5:C152,"출고"))</f>
        <v/>
      </c>
    </row>
    <row r="153">
      <c r="A153" s="24" t="n">
        <v>149</v>
      </c>
      <c r="B153" s="25" t="n"/>
      <c r="C153" s="26" t="n"/>
      <c r="D153" s="26" t="n"/>
      <c r="E153" s="27">
        <f>IF(D153="","",IFERROR(INDEX('품목 목록'!$B$6:$B$205,MATCH(D153,'품목 목록'!$A$6:$A$205,0)),"코드 확인"))</f>
        <v/>
      </c>
      <c r="F153" s="20" t="n"/>
      <c r="G153" s="20" t="n"/>
      <c r="H153" s="21">
        <f>IF(OR(F153="",G153=""),"",F153*G153)</f>
        <v/>
      </c>
      <c r="I153" s="19" t="n"/>
      <c r="J153" s="19" t="n"/>
      <c r="K153" s="22">
        <f>IF(OR(D153="",F153=""),"",IFERROR(N(INDEX('품목 목록'!$E$6:$E$205,MATCH(D153,'품목 목록'!$A$6:$A$205,0))),0)+SUMIFS($F$5:F153,$D$5:D153,D153,$C$5:C153,"입고")-SUMIFS($F$5:F153,$D$5:D153,D153,$C$5:C153,"출고"))</f>
        <v/>
      </c>
    </row>
    <row r="154">
      <c r="A154" s="24" t="n">
        <v>150</v>
      </c>
      <c r="B154" s="25" t="n"/>
      <c r="C154" s="26" t="n"/>
      <c r="D154" s="26" t="n"/>
      <c r="E154" s="27">
        <f>IF(D154="","",IFERROR(INDEX('품목 목록'!$B$6:$B$205,MATCH(D154,'품목 목록'!$A$6:$A$205,0)),"코드 확인"))</f>
        <v/>
      </c>
      <c r="F154" s="20" t="n"/>
      <c r="G154" s="20" t="n"/>
      <c r="H154" s="21">
        <f>IF(OR(F154="",G154=""),"",F154*G154)</f>
        <v/>
      </c>
      <c r="I154" s="19" t="n"/>
      <c r="J154" s="19" t="n"/>
      <c r="K154" s="22">
        <f>IF(OR(D154="",F154=""),"",IFERROR(N(INDEX('품목 목록'!$E$6:$E$205,MATCH(D154,'품목 목록'!$A$6:$A$205,0))),0)+SUMIFS($F$5:F154,$D$5:D154,D154,$C$5:C154,"입고")-SUMIFS($F$5:F154,$D$5:D154,D154,$C$5:C154,"출고"))</f>
        <v/>
      </c>
    </row>
    <row r="155">
      <c r="A155" s="24" t="n">
        <v>151</v>
      </c>
      <c r="B155" s="25" t="n"/>
      <c r="C155" s="26" t="n"/>
      <c r="D155" s="26" t="n"/>
      <c r="E155" s="27">
        <f>IF(D155="","",IFERROR(INDEX('품목 목록'!$B$6:$B$205,MATCH(D155,'품목 목록'!$A$6:$A$205,0)),"코드 확인"))</f>
        <v/>
      </c>
      <c r="F155" s="20" t="n"/>
      <c r="G155" s="20" t="n"/>
      <c r="H155" s="21">
        <f>IF(OR(F155="",G155=""),"",F155*G155)</f>
        <v/>
      </c>
      <c r="I155" s="19" t="n"/>
      <c r="J155" s="19" t="n"/>
      <c r="K155" s="22">
        <f>IF(OR(D155="",F155=""),"",IFERROR(N(INDEX('품목 목록'!$E$6:$E$205,MATCH(D155,'품목 목록'!$A$6:$A$205,0))),0)+SUMIFS($F$5:F155,$D$5:D155,D155,$C$5:C155,"입고")-SUMIFS($F$5:F155,$D$5:D155,D155,$C$5:C155,"출고"))</f>
        <v/>
      </c>
    </row>
    <row r="156">
      <c r="A156" s="24" t="n">
        <v>152</v>
      </c>
      <c r="B156" s="25" t="n"/>
      <c r="C156" s="26" t="n"/>
      <c r="D156" s="26" t="n"/>
      <c r="E156" s="27">
        <f>IF(D156="","",IFERROR(INDEX('품목 목록'!$B$6:$B$205,MATCH(D156,'품목 목록'!$A$6:$A$205,0)),"코드 확인"))</f>
        <v/>
      </c>
      <c r="F156" s="20" t="n"/>
      <c r="G156" s="20" t="n"/>
      <c r="H156" s="21">
        <f>IF(OR(F156="",G156=""),"",F156*G156)</f>
        <v/>
      </c>
      <c r="I156" s="19" t="n"/>
      <c r="J156" s="19" t="n"/>
      <c r="K156" s="22">
        <f>IF(OR(D156="",F156=""),"",IFERROR(N(INDEX('품목 목록'!$E$6:$E$205,MATCH(D156,'품목 목록'!$A$6:$A$205,0))),0)+SUMIFS($F$5:F156,$D$5:D156,D156,$C$5:C156,"입고")-SUMIFS($F$5:F156,$D$5:D156,D156,$C$5:C156,"출고"))</f>
        <v/>
      </c>
    </row>
    <row r="157">
      <c r="A157" s="24" t="n">
        <v>153</v>
      </c>
      <c r="B157" s="25" t="n"/>
      <c r="C157" s="26" t="n"/>
      <c r="D157" s="26" t="n"/>
      <c r="E157" s="27">
        <f>IF(D157="","",IFERROR(INDEX('품목 목록'!$B$6:$B$205,MATCH(D157,'품목 목록'!$A$6:$A$205,0)),"코드 확인"))</f>
        <v/>
      </c>
      <c r="F157" s="20" t="n"/>
      <c r="G157" s="20" t="n"/>
      <c r="H157" s="21">
        <f>IF(OR(F157="",G157=""),"",F157*G157)</f>
        <v/>
      </c>
      <c r="I157" s="19" t="n"/>
      <c r="J157" s="19" t="n"/>
      <c r="K157" s="22">
        <f>IF(OR(D157="",F157=""),"",IFERROR(N(INDEX('품목 목록'!$E$6:$E$205,MATCH(D157,'품목 목록'!$A$6:$A$205,0))),0)+SUMIFS($F$5:F157,$D$5:D157,D157,$C$5:C157,"입고")-SUMIFS($F$5:F157,$D$5:D157,D157,$C$5:C157,"출고"))</f>
        <v/>
      </c>
    </row>
    <row r="158">
      <c r="A158" s="24" t="n">
        <v>154</v>
      </c>
      <c r="B158" s="25" t="n"/>
      <c r="C158" s="26" t="n"/>
      <c r="D158" s="26" t="n"/>
      <c r="E158" s="27">
        <f>IF(D158="","",IFERROR(INDEX('품목 목록'!$B$6:$B$205,MATCH(D158,'품목 목록'!$A$6:$A$205,0)),"코드 확인"))</f>
        <v/>
      </c>
      <c r="F158" s="20" t="n"/>
      <c r="G158" s="20" t="n"/>
      <c r="H158" s="21">
        <f>IF(OR(F158="",G158=""),"",F158*G158)</f>
        <v/>
      </c>
      <c r="I158" s="19" t="n"/>
      <c r="J158" s="19" t="n"/>
      <c r="K158" s="22">
        <f>IF(OR(D158="",F158=""),"",IFERROR(N(INDEX('품목 목록'!$E$6:$E$205,MATCH(D158,'품목 목록'!$A$6:$A$205,0))),0)+SUMIFS($F$5:F158,$D$5:D158,D158,$C$5:C158,"입고")-SUMIFS($F$5:F158,$D$5:D158,D158,$C$5:C158,"출고"))</f>
        <v/>
      </c>
    </row>
    <row r="159">
      <c r="A159" s="24" t="n">
        <v>155</v>
      </c>
      <c r="B159" s="25" t="n"/>
      <c r="C159" s="26" t="n"/>
      <c r="D159" s="26" t="n"/>
      <c r="E159" s="27">
        <f>IF(D159="","",IFERROR(INDEX('품목 목록'!$B$6:$B$205,MATCH(D159,'품목 목록'!$A$6:$A$205,0)),"코드 확인"))</f>
        <v/>
      </c>
      <c r="F159" s="20" t="n"/>
      <c r="G159" s="20" t="n"/>
      <c r="H159" s="21">
        <f>IF(OR(F159="",G159=""),"",F159*G159)</f>
        <v/>
      </c>
      <c r="I159" s="19" t="n"/>
      <c r="J159" s="19" t="n"/>
      <c r="K159" s="22">
        <f>IF(OR(D159="",F159=""),"",IFERROR(N(INDEX('품목 목록'!$E$6:$E$205,MATCH(D159,'품목 목록'!$A$6:$A$205,0))),0)+SUMIFS($F$5:F159,$D$5:D159,D159,$C$5:C159,"입고")-SUMIFS($F$5:F159,$D$5:D159,D159,$C$5:C159,"출고"))</f>
        <v/>
      </c>
    </row>
    <row r="160">
      <c r="A160" s="24" t="n">
        <v>156</v>
      </c>
      <c r="B160" s="25" t="n"/>
      <c r="C160" s="26" t="n"/>
      <c r="D160" s="26" t="n"/>
      <c r="E160" s="27">
        <f>IF(D160="","",IFERROR(INDEX('품목 목록'!$B$6:$B$205,MATCH(D160,'품목 목록'!$A$6:$A$205,0)),"코드 확인"))</f>
        <v/>
      </c>
      <c r="F160" s="20" t="n"/>
      <c r="G160" s="20" t="n"/>
      <c r="H160" s="21">
        <f>IF(OR(F160="",G160=""),"",F160*G160)</f>
        <v/>
      </c>
      <c r="I160" s="19" t="n"/>
      <c r="J160" s="19" t="n"/>
      <c r="K160" s="22">
        <f>IF(OR(D160="",F160=""),"",IFERROR(N(INDEX('품목 목록'!$E$6:$E$205,MATCH(D160,'품목 목록'!$A$6:$A$205,0))),0)+SUMIFS($F$5:F160,$D$5:D160,D160,$C$5:C160,"입고")-SUMIFS($F$5:F160,$D$5:D160,D160,$C$5:C160,"출고"))</f>
        <v/>
      </c>
    </row>
    <row r="161">
      <c r="A161" s="24" t="n">
        <v>157</v>
      </c>
      <c r="B161" s="25" t="n"/>
      <c r="C161" s="26" t="n"/>
      <c r="D161" s="26" t="n"/>
      <c r="E161" s="27">
        <f>IF(D161="","",IFERROR(INDEX('품목 목록'!$B$6:$B$205,MATCH(D161,'품목 목록'!$A$6:$A$205,0)),"코드 확인"))</f>
        <v/>
      </c>
      <c r="F161" s="20" t="n"/>
      <c r="G161" s="20" t="n"/>
      <c r="H161" s="21">
        <f>IF(OR(F161="",G161=""),"",F161*G161)</f>
        <v/>
      </c>
      <c r="I161" s="19" t="n"/>
      <c r="J161" s="19" t="n"/>
      <c r="K161" s="22">
        <f>IF(OR(D161="",F161=""),"",IFERROR(N(INDEX('품목 목록'!$E$6:$E$205,MATCH(D161,'품목 목록'!$A$6:$A$205,0))),0)+SUMIFS($F$5:F161,$D$5:D161,D161,$C$5:C161,"입고")-SUMIFS($F$5:F161,$D$5:D161,D161,$C$5:C161,"출고"))</f>
        <v/>
      </c>
    </row>
    <row r="162">
      <c r="A162" s="24" t="n">
        <v>158</v>
      </c>
      <c r="B162" s="25" t="n"/>
      <c r="C162" s="26" t="n"/>
      <c r="D162" s="26" t="n"/>
      <c r="E162" s="27">
        <f>IF(D162="","",IFERROR(INDEX('품목 목록'!$B$6:$B$205,MATCH(D162,'품목 목록'!$A$6:$A$205,0)),"코드 확인"))</f>
        <v/>
      </c>
      <c r="F162" s="20" t="n"/>
      <c r="G162" s="20" t="n"/>
      <c r="H162" s="21">
        <f>IF(OR(F162="",G162=""),"",F162*G162)</f>
        <v/>
      </c>
      <c r="I162" s="19" t="n"/>
      <c r="J162" s="19" t="n"/>
      <c r="K162" s="22">
        <f>IF(OR(D162="",F162=""),"",IFERROR(N(INDEX('품목 목록'!$E$6:$E$205,MATCH(D162,'품목 목록'!$A$6:$A$205,0))),0)+SUMIFS($F$5:F162,$D$5:D162,D162,$C$5:C162,"입고")-SUMIFS($F$5:F162,$D$5:D162,D162,$C$5:C162,"출고"))</f>
        <v/>
      </c>
    </row>
    <row r="163">
      <c r="A163" s="24" t="n">
        <v>159</v>
      </c>
      <c r="B163" s="25" t="n"/>
      <c r="C163" s="26" t="n"/>
      <c r="D163" s="26" t="n"/>
      <c r="E163" s="27">
        <f>IF(D163="","",IFERROR(INDEX('품목 목록'!$B$6:$B$205,MATCH(D163,'품목 목록'!$A$6:$A$205,0)),"코드 확인"))</f>
        <v/>
      </c>
      <c r="F163" s="20" t="n"/>
      <c r="G163" s="20" t="n"/>
      <c r="H163" s="21">
        <f>IF(OR(F163="",G163=""),"",F163*G163)</f>
        <v/>
      </c>
      <c r="I163" s="19" t="n"/>
      <c r="J163" s="19" t="n"/>
      <c r="K163" s="22">
        <f>IF(OR(D163="",F163=""),"",IFERROR(N(INDEX('품목 목록'!$E$6:$E$205,MATCH(D163,'품목 목록'!$A$6:$A$205,0))),0)+SUMIFS($F$5:F163,$D$5:D163,D163,$C$5:C163,"입고")-SUMIFS($F$5:F163,$D$5:D163,D163,$C$5:C163,"출고"))</f>
        <v/>
      </c>
    </row>
    <row r="164">
      <c r="A164" s="24" t="n">
        <v>160</v>
      </c>
      <c r="B164" s="25" t="n"/>
      <c r="C164" s="26" t="n"/>
      <c r="D164" s="26" t="n"/>
      <c r="E164" s="27">
        <f>IF(D164="","",IFERROR(INDEX('품목 목록'!$B$6:$B$205,MATCH(D164,'품목 목록'!$A$6:$A$205,0)),"코드 확인"))</f>
        <v/>
      </c>
      <c r="F164" s="20" t="n"/>
      <c r="G164" s="20" t="n"/>
      <c r="H164" s="21">
        <f>IF(OR(F164="",G164=""),"",F164*G164)</f>
        <v/>
      </c>
      <c r="I164" s="19" t="n"/>
      <c r="J164" s="19" t="n"/>
      <c r="K164" s="22">
        <f>IF(OR(D164="",F164=""),"",IFERROR(N(INDEX('품목 목록'!$E$6:$E$205,MATCH(D164,'품목 목록'!$A$6:$A$205,0))),0)+SUMIFS($F$5:F164,$D$5:D164,D164,$C$5:C164,"입고")-SUMIFS($F$5:F164,$D$5:D164,D164,$C$5:C164,"출고"))</f>
        <v/>
      </c>
    </row>
    <row r="165">
      <c r="A165" s="24" t="n">
        <v>161</v>
      </c>
      <c r="B165" s="25" t="n"/>
      <c r="C165" s="26" t="n"/>
      <c r="D165" s="26" t="n"/>
      <c r="E165" s="27">
        <f>IF(D165="","",IFERROR(INDEX('품목 목록'!$B$6:$B$205,MATCH(D165,'품목 목록'!$A$6:$A$205,0)),"코드 확인"))</f>
        <v/>
      </c>
      <c r="F165" s="20" t="n"/>
      <c r="G165" s="20" t="n"/>
      <c r="H165" s="21">
        <f>IF(OR(F165="",G165=""),"",F165*G165)</f>
        <v/>
      </c>
      <c r="I165" s="19" t="n"/>
      <c r="J165" s="19" t="n"/>
      <c r="K165" s="22">
        <f>IF(OR(D165="",F165=""),"",IFERROR(N(INDEX('품목 목록'!$E$6:$E$205,MATCH(D165,'품목 목록'!$A$6:$A$205,0))),0)+SUMIFS($F$5:F165,$D$5:D165,D165,$C$5:C165,"입고")-SUMIFS($F$5:F165,$D$5:D165,D165,$C$5:C165,"출고"))</f>
        <v/>
      </c>
    </row>
    <row r="166">
      <c r="A166" s="24" t="n">
        <v>162</v>
      </c>
      <c r="B166" s="25" t="n"/>
      <c r="C166" s="26" t="n"/>
      <c r="D166" s="26" t="n"/>
      <c r="E166" s="27">
        <f>IF(D166="","",IFERROR(INDEX('품목 목록'!$B$6:$B$205,MATCH(D166,'품목 목록'!$A$6:$A$205,0)),"코드 확인"))</f>
        <v/>
      </c>
      <c r="F166" s="20" t="n"/>
      <c r="G166" s="20" t="n"/>
      <c r="H166" s="21">
        <f>IF(OR(F166="",G166=""),"",F166*G166)</f>
        <v/>
      </c>
      <c r="I166" s="19" t="n"/>
      <c r="J166" s="19" t="n"/>
      <c r="K166" s="22">
        <f>IF(OR(D166="",F166=""),"",IFERROR(N(INDEX('품목 목록'!$E$6:$E$205,MATCH(D166,'품목 목록'!$A$6:$A$205,0))),0)+SUMIFS($F$5:F166,$D$5:D166,D166,$C$5:C166,"입고")-SUMIFS($F$5:F166,$D$5:D166,D166,$C$5:C166,"출고"))</f>
        <v/>
      </c>
    </row>
    <row r="167">
      <c r="A167" s="24" t="n">
        <v>163</v>
      </c>
      <c r="B167" s="25" t="n"/>
      <c r="C167" s="26" t="n"/>
      <c r="D167" s="26" t="n"/>
      <c r="E167" s="27">
        <f>IF(D167="","",IFERROR(INDEX('품목 목록'!$B$6:$B$205,MATCH(D167,'품목 목록'!$A$6:$A$205,0)),"코드 확인"))</f>
        <v/>
      </c>
      <c r="F167" s="20" t="n"/>
      <c r="G167" s="20" t="n"/>
      <c r="H167" s="21">
        <f>IF(OR(F167="",G167=""),"",F167*G167)</f>
        <v/>
      </c>
      <c r="I167" s="19" t="n"/>
      <c r="J167" s="19" t="n"/>
      <c r="K167" s="22">
        <f>IF(OR(D167="",F167=""),"",IFERROR(N(INDEX('품목 목록'!$E$6:$E$205,MATCH(D167,'품목 목록'!$A$6:$A$205,0))),0)+SUMIFS($F$5:F167,$D$5:D167,D167,$C$5:C167,"입고")-SUMIFS($F$5:F167,$D$5:D167,D167,$C$5:C167,"출고"))</f>
        <v/>
      </c>
    </row>
    <row r="168">
      <c r="A168" s="24" t="n">
        <v>164</v>
      </c>
      <c r="B168" s="25" t="n"/>
      <c r="C168" s="26" t="n"/>
      <c r="D168" s="26" t="n"/>
      <c r="E168" s="27">
        <f>IF(D168="","",IFERROR(INDEX('품목 목록'!$B$6:$B$205,MATCH(D168,'품목 목록'!$A$6:$A$205,0)),"코드 확인"))</f>
        <v/>
      </c>
      <c r="F168" s="20" t="n"/>
      <c r="G168" s="20" t="n"/>
      <c r="H168" s="21">
        <f>IF(OR(F168="",G168=""),"",F168*G168)</f>
        <v/>
      </c>
      <c r="I168" s="19" t="n"/>
      <c r="J168" s="19" t="n"/>
      <c r="K168" s="22">
        <f>IF(OR(D168="",F168=""),"",IFERROR(N(INDEX('품목 목록'!$E$6:$E$205,MATCH(D168,'품목 목록'!$A$6:$A$205,0))),0)+SUMIFS($F$5:F168,$D$5:D168,D168,$C$5:C168,"입고")-SUMIFS($F$5:F168,$D$5:D168,D168,$C$5:C168,"출고"))</f>
        <v/>
      </c>
    </row>
    <row r="169">
      <c r="A169" s="24" t="n">
        <v>165</v>
      </c>
      <c r="B169" s="25" t="n"/>
      <c r="C169" s="26" t="n"/>
      <c r="D169" s="26" t="n"/>
      <c r="E169" s="27">
        <f>IF(D169="","",IFERROR(INDEX('품목 목록'!$B$6:$B$205,MATCH(D169,'품목 목록'!$A$6:$A$205,0)),"코드 확인"))</f>
        <v/>
      </c>
      <c r="F169" s="20" t="n"/>
      <c r="G169" s="20" t="n"/>
      <c r="H169" s="21">
        <f>IF(OR(F169="",G169=""),"",F169*G169)</f>
        <v/>
      </c>
      <c r="I169" s="19" t="n"/>
      <c r="J169" s="19" t="n"/>
      <c r="K169" s="22">
        <f>IF(OR(D169="",F169=""),"",IFERROR(N(INDEX('품목 목록'!$E$6:$E$205,MATCH(D169,'품목 목록'!$A$6:$A$205,0))),0)+SUMIFS($F$5:F169,$D$5:D169,D169,$C$5:C169,"입고")-SUMIFS($F$5:F169,$D$5:D169,D169,$C$5:C169,"출고"))</f>
        <v/>
      </c>
    </row>
    <row r="170">
      <c r="A170" s="24" t="n">
        <v>166</v>
      </c>
      <c r="B170" s="25" t="n"/>
      <c r="C170" s="26" t="n"/>
      <c r="D170" s="26" t="n"/>
      <c r="E170" s="27">
        <f>IF(D170="","",IFERROR(INDEX('품목 목록'!$B$6:$B$205,MATCH(D170,'품목 목록'!$A$6:$A$205,0)),"코드 확인"))</f>
        <v/>
      </c>
      <c r="F170" s="20" t="n"/>
      <c r="G170" s="20" t="n"/>
      <c r="H170" s="21">
        <f>IF(OR(F170="",G170=""),"",F170*G170)</f>
        <v/>
      </c>
      <c r="I170" s="19" t="n"/>
      <c r="J170" s="19" t="n"/>
      <c r="K170" s="22">
        <f>IF(OR(D170="",F170=""),"",IFERROR(N(INDEX('품목 목록'!$E$6:$E$205,MATCH(D170,'품목 목록'!$A$6:$A$205,0))),0)+SUMIFS($F$5:F170,$D$5:D170,D170,$C$5:C170,"입고")-SUMIFS($F$5:F170,$D$5:D170,D170,$C$5:C170,"출고"))</f>
        <v/>
      </c>
    </row>
    <row r="171">
      <c r="A171" s="24" t="n">
        <v>167</v>
      </c>
      <c r="B171" s="25" t="n"/>
      <c r="C171" s="26" t="n"/>
      <c r="D171" s="26" t="n"/>
      <c r="E171" s="27">
        <f>IF(D171="","",IFERROR(INDEX('품목 목록'!$B$6:$B$205,MATCH(D171,'품목 목록'!$A$6:$A$205,0)),"코드 확인"))</f>
        <v/>
      </c>
      <c r="F171" s="20" t="n"/>
      <c r="G171" s="20" t="n"/>
      <c r="H171" s="21">
        <f>IF(OR(F171="",G171=""),"",F171*G171)</f>
        <v/>
      </c>
      <c r="I171" s="19" t="n"/>
      <c r="J171" s="19" t="n"/>
      <c r="K171" s="22">
        <f>IF(OR(D171="",F171=""),"",IFERROR(N(INDEX('품목 목록'!$E$6:$E$205,MATCH(D171,'품목 목록'!$A$6:$A$205,0))),0)+SUMIFS($F$5:F171,$D$5:D171,D171,$C$5:C171,"입고")-SUMIFS($F$5:F171,$D$5:D171,D171,$C$5:C171,"출고"))</f>
        <v/>
      </c>
    </row>
    <row r="172">
      <c r="A172" s="24" t="n">
        <v>168</v>
      </c>
      <c r="B172" s="25" t="n"/>
      <c r="C172" s="26" t="n"/>
      <c r="D172" s="26" t="n"/>
      <c r="E172" s="27">
        <f>IF(D172="","",IFERROR(INDEX('품목 목록'!$B$6:$B$205,MATCH(D172,'품목 목록'!$A$6:$A$205,0)),"코드 확인"))</f>
        <v/>
      </c>
      <c r="F172" s="20" t="n"/>
      <c r="G172" s="20" t="n"/>
      <c r="H172" s="21">
        <f>IF(OR(F172="",G172=""),"",F172*G172)</f>
        <v/>
      </c>
      <c r="I172" s="19" t="n"/>
      <c r="J172" s="19" t="n"/>
      <c r="K172" s="22">
        <f>IF(OR(D172="",F172=""),"",IFERROR(N(INDEX('품목 목록'!$E$6:$E$205,MATCH(D172,'품목 목록'!$A$6:$A$205,0))),0)+SUMIFS($F$5:F172,$D$5:D172,D172,$C$5:C172,"입고")-SUMIFS($F$5:F172,$D$5:D172,D172,$C$5:C172,"출고"))</f>
        <v/>
      </c>
    </row>
    <row r="173">
      <c r="A173" s="24" t="n">
        <v>169</v>
      </c>
      <c r="B173" s="25" t="n"/>
      <c r="C173" s="26" t="n"/>
      <c r="D173" s="26" t="n"/>
      <c r="E173" s="27">
        <f>IF(D173="","",IFERROR(INDEX('품목 목록'!$B$6:$B$205,MATCH(D173,'품목 목록'!$A$6:$A$205,0)),"코드 확인"))</f>
        <v/>
      </c>
      <c r="F173" s="20" t="n"/>
      <c r="G173" s="20" t="n"/>
      <c r="H173" s="21">
        <f>IF(OR(F173="",G173=""),"",F173*G173)</f>
        <v/>
      </c>
      <c r="I173" s="19" t="n"/>
      <c r="J173" s="19" t="n"/>
      <c r="K173" s="22">
        <f>IF(OR(D173="",F173=""),"",IFERROR(N(INDEX('품목 목록'!$E$6:$E$205,MATCH(D173,'품목 목록'!$A$6:$A$205,0))),0)+SUMIFS($F$5:F173,$D$5:D173,D173,$C$5:C173,"입고")-SUMIFS($F$5:F173,$D$5:D173,D173,$C$5:C173,"출고"))</f>
        <v/>
      </c>
    </row>
    <row r="174">
      <c r="A174" s="24" t="n">
        <v>170</v>
      </c>
      <c r="B174" s="25" t="n"/>
      <c r="C174" s="26" t="n"/>
      <c r="D174" s="26" t="n"/>
      <c r="E174" s="27">
        <f>IF(D174="","",IFERROR(INDEX('품목 목록'!$B$6:$B$205,MATCH(D174,'품목 목록'!$A$6:$A$205,0)),"코드 확인"))</f>
        <v/>
      </c>
      <c r="F174" s="20" t="n"/>
      <c r="G174" s="20" t="n"/>
      <c r="H174" s="21">
        <f>IF(OR(F174="",G174=""),"",F174*G174)</f>
        <v/>
      </c>
      <c r="I174" s="19" t="n"/>
      <c r="J174" s="19" t="n"/>
      <c r="K174" s="22">
        <f>IF(OR(D174="",F174=""),"",IFERROR(N(INDEX('품목 목록'!$E$6:$E$205,MATCH(D174,'품목 목록'!$A$6:$A$205,0))),0)+SUMIFS($F$5:F174,$D$5:D174,D174,$C$5:C174,"입고")-SUMIFS($F$5:F174,$D$5:D174,D174,$C$5:C174,"출고"))</f>
        <v/>
      </c>
    </row>
    <row r="175">
      <c r="A175" s="24" t="n">
        <v>171</v>
      </c>
      <c r="B175" s="25" t="n"/>
      <c r="C175" s="26" t="n"/>
      <c r="D175" s="26" t="n"/>
      <c r="E175" s="27">
        <f>IF(D175="","",IFERROR(INDEX('품목 목록'!$B$6:$B$205,MATCH(D175,'품목 목록'!$A$6:$A$205,0)),"코드 확인"))</f>
        <v/>
      </c>
      <c r="F175" s="20" t="n"/>
      <c r="G175" s="20" t="n"/>
      <c r="H175" s="21">
        <f>IF(OR(F175="",G175=""),"",F175*G175)</f>
        <v/>
      </c>
      <c r="I175" s="19" t="n"/>
      <c r="J175" s="19" t="n"/>
      <c r="K175" s="22">
        <f>IF(OR(D175="",F175=""),"",IFERROR(N(INDEX('품목 목록'!$E$6:$E$205,MATCH(D175,'품목 목록'!$A$6:$A$205,0))),0)+SUMIFS($F$5:F175,$D$5:D175,D175,$C$5:C175,"입고")-SUMIFS($F$5:F175,$D$5:D175,D175,$C$5:C175,"출고"))</f>
        <v/>
      </c>
    </row>
    <row r="176">
      <c r="A176" s="24" t="n">
        <v>172</v>
      </c>
      <c r="B176" s="25" t="n"/>
      <c r="C176" s="26" t="n"/>
      <c r="D176" s="26" t="n"/>
      <c r="E176" s="27">
        <f>IF(D176="","",IFERROR(INDEX('품목 목록'!$B$6:$B$205,MATCH(D176,'품목 목록'!$A$6:$A$205,0)),"코드 확인"))</f>
        <v/>
      </c>
      <c r="F176" s="20" t="n"/>
      <c r="G176" s="20" t="n"/>
      <c r="H176" s="21">
        <f>IF(OR(F176="",G176=""),"",F176*G176)</f>
        <v/>
      </c>
      <c r="I176" s="19" t="n"/>
      <c r="J176" s="19" t="n"/>
      <c r="K176" s="22">
        <f>IF(OR(D176="",F176=""),"",IFERROR(N(INDEX('품목 목록'!$E$6:$E$205,MATCH(D176,'품목 목록'!$A$6:$A$205,0))),0)+SUMIFS($F$5:F176,$D$5:D176,D176,$C$5:C176,"입고")-SUMIFS($F$5:F176,$D$5:D176,D176,$C$5:C176,"출고"))</f>
        <v/>
      </c>
    </row>
    <row r="177">
      <c r="A177" s="24" t="n">
        <v>173</v>
      </c>
      <c r="B177" s="25" t="n"/>
      <c r="C177" s="26" t="n"/>
      <c r="D177" s="26" t="n"/>
      <c r="E177" s="27">
        <f>IF(D177="","",IFERROR(INDEX('품목 목록'!$B$6:$B$205,MATCH(D177,'품목 목록'!$A$6:$A$205,0)),"코드 확인"))</f>
        <v/>
      </c>
      <c r="F177" s="20" t="n"/>
      <c r="G177" s="20" t="n"/>
      <c r="H177" s="21">
        <f>IF(OR(F177="",G177=""),"",F177*G177)</f>
        <v/>
      </c>
      <c r="I177" s="19" t="n"/>
      <c r="J177" s="19" t="n"/>
      <c r="K177" s="22">
        <f>IF(OR(D177="",F177=""),"",IFERROR(N(INDEX('품목 목록'!$E$6:$E$205,MATCH(D177,'품목 목록'!$A$6:$A$205,0))),0)+SUMIFS($F$5:F177,$D$5:D177,D177,$C$5:C177,"입고")-SUMIFS($F$5:F177,$D$5:D177,D177,$C$5:C177,"출고"))</f>
        <v/>
      </c>
    </row>
    <row r="178">
      <c r="A178" s="24" t="n">
        <v>174</v>
      </c>
      <c r="B178" s="25" t="n"/>
      <c r="C178" s="26" t="n"/>
      <c r="D178" s="26" t="n"/>
      <c r="E178" s="27">
        <f>IF(D178="","",IFERROR(INDEX('품목 목록'!$B$6:$B$205,MATCH(D178,'품목 목록'!$A$6:$A$205,0)),"코드 확인"))</f>
        <v/>
      </c>
      <c r="F178" s="20" t="n"/>
      <c r="G178" s="20" t="n"/>
      <c r="H178" s="21">
        <f>IF(OR(F178="",G178=""),"",F178*G178)</f>
        <v/>
      </c>
      <c r="I178" s="19" t="n"/>
      <c r="J178" s="19" t="n"/>
      <c r="K178" s="22">
        <f>IF(OR(D178="",F178=""),"",IFERROR(N(INDEX('품목 목록'!$E$6:$E$205,MATCH(D178,'품목 목록'!$A$6:$A$205,0))),0)+SUMIFS($F$5:F178,$D$5:D178,D178,$C$5:C178,"입고")-SUMIFS($F$5:F178,$D$5:D178,D178,$C$5:C178,"출고"))</f>
        <v/>
      </c>
    </row>
    <row r="179">
      <c r="A179" s="24" t="n">
        <v>175</v>
      </c>
      <c r="B179" s="25" t="n"/>
      <c r="C179" s="26" t="n"/>
      <c r="D179" s="26" t="n"/>
      <c r="E179" s="27">
        <f>IF(D179="","",IFERROR(INDEX('품목 목록'!$B$6:$B$205,MATCH(D179,'품목 목록'!$A$6:$A$205,0)),"코드 확인"))</f>
        <v/>
      </c>
      <c r="F179" s="20" t="n"/>
      <c r="G179" s="20" t="n"/>
      <c r="H179" s="21">
        <f>IF(OR(F179="",G179=""),"",F179*G179)</f>
        <v/>
      </c>
      <c r="I179" s="19" t="n"/>
      <c r="J179" s="19" t="n"/>
      <c r="K179" s="22">
        <f>IF(OR(D179="",F179=""),"",IFERROR(N(INDEX('품목 목록'!$E$6:$E$205,MATCH(D179,'품목 목록'!$A$6:$A$205,0))),0)+SUMIFS($F$5:F179,$D$5:D179,D179,$C$5:C179,"입고")-SUMIFS($F$5:F179,$D$5:D179,D179,$C$5:C179,"출고"))</f>
        <v/>
      </c>
    </row>
    <row r="180">
      <c r="A180" s="24" t="n">
        <v>176</v>
      </c>
      <c r="B180" s="25" t="n"/>
      <c r="C180" s="26" t="n"/>
      <c r="D180" s="26" t="n"/>
      <c r="E180" s="27">
        <f>IF(D180="","",IFERROR(INDEX('품목 목록'!$B$6:$B$205,MATCH(D180,'품목 목록'!$A$6:$A$205,0)),"코드 확인"))</f>
        <v/>
      </c>
      <c r="F180" s="20" t="n"/>
      <c r="G180" s="20" t="n"/>
      <c r="H180" s="21">
        <f>IF(OR(F180="",G180=""),"",F180*G180)</f>
        <v/>
      </c>
      <c r="I180" s="19" t="n"/>
      <c r="J180" s="19" t="n"/>
      <c r="K180" s="22">
        <f>IF(OR(D180="",F180=""),"",IFERROR(N(INDEX('품목 목록'!$E$6:$E$205,MATCH(D180,'품목 목록'!$A$6:$A$205,0))),0)+SUMIFS($F$5:F180,$D$5:D180,D180,$C$5:C180,"입고")-SUMIFS($F$5:F180,$D$5:D180,D180,$C$5:C180,"출고"))</f>
        <v/>
      </c>
    </row>
    <row r="181">
      <c r="A181" s="24" t="n">
        <v>177</v>
      </c>
      <c r="B181" s="25" t="n"/>
      <c r="C181" s="26" t="n"/>
      <c r="D181" s="26" t="n"/>
      <c r="E181" s="27">
        <f>IF(D181="","",IFERROR(INDEX('품목 목록'!$B$6:$B$205,MATCH(D181,'품목 목록'!$A$6:$A$205,0)),"코드 확인"))</f>
        <v/>
      </c>
      <c r="F181" s="20" t="n"/>
      <c r="G181" s="20" t="n"/>
      <c r="H181" s="21">
        <f>IF(OR(F181="",G181=""),"",F181*G181)</f>
        <v/>
      </c>
      <c r="I181" s="19" t="n"/>
      <c r="J181" s="19" t="n"/>
      <c r="K181" s="22">
        <f>IF(OR(D181="",F181=""),"",IFERROR(N(INDEX('품목 목록'!$E$6:$E$205,MATCH(D181,'품목 목록'!$A$6:$A$205,0))),0)+SUMIFS($F$5:F181,$D$5:D181,D181,$C$5:C181,"입고")-SUMIFS($F$5:F181,$D$5:D181,D181,$C$5:C181,"출고"))</f>
        <v/>
      </c>
    </row>
    <row r="182">
      <c r="A182" s="24" t="n">
        <v>178</v>
      </c>
      <c r="B182" s="25" t="n"/>
      <c r="C182" s="26" t="n"/>
      <c r="D182" s="26" t="n"/>
      <c r="E182" s="27">
        <f>IF(D182="","",IFERROR(INDEX('품목 목록'!$B$6:$B$205,MATCH(D182,'품목 목록'!$A$6:$A$205,0)),"코드 확인"))</f>
        <v/>
      </c>
      <c r="F182" s="20" t="n"/>
      <c r="G182" s="20" t="n"/>
      <c r="H182" s="21">
        <f>IF(OR(F182="",G182=""),"",F182*G182)</f>
        <v/>
      </c>
      <c r="I182" s="19" t="n"/>
      <c r="J182" s="19" t="n"/>
      <c r="K182" s="22">
        <f>IF(OR(D182="",F182=""),"",IFERROR(N(INDEX('품목 목록'!$E$6:$E$205,MATCH(D182,'품목 목록'!$A$6:$A$205,0))),0)+SUMIFS($F$5:F182,$D$5:D182,D182,$C$5:C182,"입고")-SUMIFS($F$5:F182,$D$5:D182,D182,$C$5:C182,"출고"))</f>
        <v/>
      </c>
    </row>
    <row r="183">
      <c r="A183" s="24" t="n">
        <v>179</v>
      </c>
      <c r="B183" s="25" t="n"/>
      <c r="C183" s="26" t="n"/>
      <c r="D183" s="26" t="n"/>
      <c r="E183" s="27">
        <f>IF(D183="","",IFERROR(INDEX('품목 목록'!$B$6:$B$205,MATCH(D183,'품목 목록'!$A$6:$A$205,0)),"코드 확인"))</f>
        <v/>
      </c>
      <c r="F183" s="20" t="n"/>
      <c r="G183" s="20" t="n"/>
      <c r="H183" s="21">
        <f>IF(OR(F183="",G183=""),"",F183*G183)</f>
        <v/>
      </c>
      <c r="I183" s="19" t="n"/>
      <c r="J183" s="19" t="n"/>
      <c r="K183" s="22">
        <f>IF(OR(D183="",F183=""),"",IFERROR(N(INDEX('품목 목록'!$E$6:$E$205,MATCH(D183,'품목 목록'!$A$6:$A$205,0))),0)+SUMIFS($F$5:F183,$D$5:D183,D183,$C$5:C183,"입고")-SUMIFS($F$5:F183,$D$5:D183,D183,$C$5:C183,"출고"))</f>
        <v/>
      </c>
    </row>
    <row r="184">
      <c r="A184" s="24" t="n">
        <v>180</v>
      </c>
      <c r="B184" s="25" t="n"/>
      <c r="C184" s="26" t="n"/>
      <c r="D184" s="26" t="n"/>
      <c r="E184" s="27">
        <f>IF(D184="","",IFERROR(INDEX('품목 목록'!$B$6:$B$205,MATCH(D184,'품목 목록'!$A$6:$A$205,0)),"코드 확인"))</f>
        <v/>
      </c>
      <c r="F184" s="20" t="n"/>
      <c r="G184" s="20" t="n"/>
      <c r="H184" s="21">
        <f>IF(OR(F184="",G184=""),"",F184*G184)</f>
        <v/>
      </c>
      <c r="I184" s="19" t="n"/>
      <c r="J184" s="19" t="n"/>
      <c r="K184" s="22">
        <f>IF(OR(D184="",F184=""),"",IFERROR(N(INDEX('품목 목록'!$E$6:$E$205,MATCH(D184,'품목 목록'!$A$6:$A$205,0))),0)+SUMIFS($F$5:F184,$D$5:D184,D184,$C$5:C184,"입고")-SUMIFS($F$5:F184,$D$5:D184,D184,$C$5:C184,"출고"))</f>
        <v/>
      </c>
    </row>
    <row r="185">
      <c r="A185" s="24" t="n">
        <v>181</v>
      </c>
      <c r="B185" s="25" t="n"/>
      <c r="C185" s="26" t="n"/>
      <c r="D185" s="26" t="n"/>
      <c r="E185" s="27">
        <f>IF(D185="","",IFERROR(INDEX('품목 목록'!$B$6:$B$205,MATCH(D185,'품목 목록'!$A$6:$A$205,0)),"코드 확인"))</f>
        <v/>
      </c>
      <c r="F185" s="20" t="n"/>
      <c r="G185" s="20" t="n"/>
      <c r="H185" s="21">
        <f>IF(OR(F185="",G185=""),"",F185*G185)</f>
        <v/>
      </c>
      <c r="I185" s="19" t="n"/>
      <c r="J185" s="19" t="n"/>
      <c r="K185" s="22">
        <f>IF(OR(D185="",F185=""),"",IFERROR(N(INDEX('품목 목록'!$E$6:$E$205,MATCH(D185,'품목 목록'!$A$6:$A$205,0))),0)+SUMIFS($F$5:F185,$D$5:D185,D185,$C$5:C185,"입고")-SUMIFS($F$5:F185,$D$5:D185,D185,$C$5:C185,"출고"))</f>
        <v/>
      </c>
    </row>
    <row r="186">
      <c r="A186" s="24" t="n">
        <v>182</v>
      </c>
      <c r="B186" s="25" t="n"/>
      <c r="C186" s="26" t="n"/>
      <c r="D186" s="26" t="n"/>
      <c r="E186" s="27">
        <f>IF(D186="","",IFERROR(INDEX('품목 목록'!$B$6:$B$205,MATCH(D186,'품목 목록'!$A$6:$A$205,0)),"코드 확인"))</f>
        <v/>
      </c>
      <c r="F186" s="20" t="n"/>
      <c r="G186" s="20" t="n"/>
      <c r="H186" s="21">
        <f>IF(OR(F186="",G186=""),"",F186*G186)</f>
        <v/>
      </c>
      <c r="I186" s="19" t="n"/>
      <c r="J186" s="19" t="n"/>
      <c r="K186" s="22">
        <f>IF(OR(D186="",F186=""),"",IFERROR(N(INDEX('품목 목록'!$E$6:$E$205,MATCH(D186,'품목 목록'!$A$6:$A$205,0))),0)+SUMIFS($F$5:F186,$D$5:D186,D186,$C$5:C186,"입고")-SUMIFS($F$5:F186,$D$5:D186,D186,$C$5:C186,"출고"))</f>
        <v/>
      </c>
    </row>
    <row r="187">
      <c r="A187" s="24" t="n">
        <v>183</v>
      </c>
      <c r="B187" s="25" t="n"/>
      <c r="C187" s="26" t="n"/>
      <c r="D187" s="26" t="n"/>
      <c r="E187" s="27">
        <f>IF(D187="","",IFERROR(INDEX('품목 목록'!$B$6:$B$205,MATCH(D187,'품목 목록'!$A$6:$A$205,0)),"코드 확인"))</f>
        <v/>
      </c>
      <c r="F187" s="20" t="n"/>
      <c r="G187" s="20" t="n"/>
      <c r="H187" s="21">
        <f>IF(OR(F187="",G187=""),"",F187*G187)</f>
        <v/>
      </c>
      <c r="I187" s="19" t="n"/>
      <c r="J187" s="19" t="n"/>
      <c r="K187" s="22">
        <f>IF(OR(D187="",F187=""),"",IFERROR(N(INDEX('품목 목록'!$E$6:$E$205,MATCH(D187,'품목 목록'!$A$6:$A$205,0))),0)+SUMIFS($F$5:F187,$D$5:D187,D187,$C$5:C187,"입고")-SUMIFS($F$5:F187,$D$5:D187,D187,$C$5:C187,"출고"))</f>
        <v/>
      </c>
    </row>
    <row r="188">
      <c r="A188" s="24" t="n">
        <v>184</v>
      </c>
      <c r="B188" s="25" t="n"/>
      <c r="C188" s="26" t="n"/>
      <c r="D188" s="26" t="n"/>
      <c r="E188" s="27">
        <f>IF(D188="","",IFERROR(INDEX('품목 목록'!$B$6:$B$205,MATCH(D188,'품목 목록'!$A$6:$A$205,0)),"코드 확인"))</f>
        <v/>
      </c>
      <c r="F188" s="20" t="n"/>
      <c r="G188" s="20" t="n"/>
      <c r="H188" s="21">
        <f>IF(OR(F188="",G188=""),"",F188*G188)</f>
        <v/>
      </c>
      <c r="I188" s="19" t="n"/>
      <c r="J188" s="19" t="n"/>
      <c r="K188" s="22">
        <f>IF(OR(D188="",F188=""),"",IFERROR(N(INDEX('품목 목록'!$E$6:$E$205,MATCH(D188,'품목 목록'!$A$6:$A$205,0))),0)+SUMIFS($F$5:F188,$D$5:D188,D188,$C$5:C188,"입고")-SUMIFS($F$5:F188,$D$5:D188,D188,$C$5:C188,"출고"))</f>
        <v/>
      </c>
    </row>
    <row r="189">
      <c r="A189" s="24" t="n">
        <v>185</v>
      </c>
      <c r="B189" s="25" t="n"/>
      <c r="C189" s="26" t="n"/>
      <c r="D189" s="26" t="n"/>
      <c r="E189" s="27">
        <f>IF(D189="","",IFERROR(INDEX('품목 목록'!$B$6:$B$205,MATCH(D189,'품목 목록'!$A$6:$A$205,0)),"코드 확인"))</f>
        <v/>
      </c>
      <c r="F189" s="20" t="n"/>
      <c r="G189" s="20" t="n"/>
      <c r="H189" s="21">
        <f>IF(OR(F189="",G189=""),"",F189*G189)</f>
        <v/>
      </c>
      <c r="I189" s="19" t="n"/>
      <c r="J189" s="19" t="n"/>
      <c r="K189" s="22">
        <f>IF(OR(D189="",F189=""),"",IFERROR(N(INDEX('품목 목록'!$E$6:$E$205,MATCH(D189,'품목 목록'!$A$6:$A$205,0))),0)+SUMIFS($F$5:F189,$D$5:D189,D189,$C$5:C189,"입고")-SUMIFS($F$5:F189,$D$5:D189,D189,$C$5:C189,"출고"))</f>
        <v/>
      </c>
    </row>
    <row r="190">
      <c r="A190" s="24" t="n">
        <v>186</v>
      </c>
      <c r="B190" s="25" t="n"/>
      <c r="C190" s="26" t="n"/>
      <c r="D190" s="26" t="n"/>
      <c r="E190" s="27">
        <f>IF(D190="","",IFERROR(INDEX('품목 목록'!$B$6:$B$205,MATCH(D190,'품목 목록'!$A$6:$A$205,0)),"코드 확인"))</f>
        <v/>
      </c>
      <c r="F190" s="20" t="n"/>
      <c r="G190" s="20" t="n"/>
      <c r="H190" s="21">
        <f>IF(OR(F190="",G190=""),"",F190*G190)</f>
        <v/>
      </c>
      <c r="I190" s="19" t="n"/>
      <c r="J190" s="19" t="n"/>
      <c r="K190" s="22">
        <f>IF(OR(D190="",F190=""),"",IFERROR(N(INDEX('품목 목록'!$E$6:$E$205,MATCH(D190,'품목 목록'!$A$6:$A$205,0))),0)+SUMIFS($F$5:F190,$D$5:D190,D190,$C$5:C190,"입고")-SUMIFS($F$5:F190,$D$5:D190,D190,$C$5:C190,"출고"))</f>
        <v/>
      </c>
    </row>
    <row r="191">
      <c r="A191" s="24" t="n">
        <v>187</v>
      </c>
      <c r="B191" s="25" t="n"/>
      <c r="C191" s="26" t="n"/>
      <c r="D191" s="26" t="n"/>
      <c r="E191" s="27">
        <f>IF(D191="","",IFERROR(INDEX('품목 목록'!$B$6:$B$205,MATCH(D191,'품목 목록'!$A$6:$A$205,0)),"코드 확인"))</f>
        <v/>
      </c>
      <c r="F191" s="20" t="n"/>
      <c r="G191" s="20" t="n"/>
      <c r="H191" s="21">
        <f>IF(OR(F191="",G191=""),"",F191*G191)</f>
        <v/>
      </c>
      <c r="I191" s="19" t="n"/>
      <c r="J191" s="19" t="n"/>
      <c r="K191" s="22">
        <f>IF(OR(D191="",F191=""),"",IFERROR(N(INDEX('품목 목록'!$E$6:$E$205,MATCH(D191,'품목 목록'!$A$6:$A$205,0))),0)+SUMIFS($F$5:F191,$D$5:D191,D191,$C$5:C191,"입고")-SUMIFS($F$5:F191,$D$5:D191,D191,$C$5:C191,"출고"))</f>
        <v/>
      </c>
    </row>
    <row r="192">
      <c r="A192" s="24" t="n">
        <v>188</v>
      </c>
      <c r="B192" s="25" t="n"/>
      <c r="C192" s="26" t="n"/>
      <c r="D192" s="26" t="n"/>
      <c r="E192" s="27">
        <f>IF(D192="","",IFERROR(INDEX('품목 목록'!$B$6:$B$205,MATCH(D192,'품목 목록'!$A$6:$A$205,0)),"코드 확인"))</f>
        <v/>
      </c>
      <c r="F192" s="20" t="n"/>
      <c r="G192" s="20" t="n"/>
      <c r="H192" s="21">
        <f>IF(OR(F192="",G192=""),"",F192*G192)</f>
        <v/>
      </c>
      <c r="I192" s="19" t="n"/>
      <c r="J192" s="19" t="n"/>
      <c r="K192" s="22">
        <f>IF(OR(D192="",F192=""),"",IFERROR(N(INDEX('품목 목록'!$E$6:$E$205,MATCH(D192,'품목 목록'!$A$6:$A$205,0))),0)+SUMIFS($F$5:F192,$D$5:D192,D192,$C$5:C192,"입고")-SUMIFS($F$5:F192,$D$5:D192,D192,$C$5:C192,"출고"))</f>
        <v/>
      </c>
    </row>
    <row r="193">
      <c r="A193" s="24" t="n">
        <v>189</v>
      </c>
      <c r="B193" s="25" t="n"/>
      <c r="C193" s="26" t="n"/>
      <c r="D193" s="26" t="n"/>
      <c r="E193" s="27">
        <f>IF(D193="","",IFERROR(INDEX('품목 목록'!$B$6:$B$205,MATCH(D193,'품목 목록'!$A$6:$A$205,0)),"코드 확인"))</f>
        <v/>
      </c>
      <c r="F193" s="20" t="n"/>
      <c r="G193" s="20" t="n"/>
      <c r="H193" s="21">
        <f>IF(OR(F193="",G193=""),"",F193*G193)</f>
        <v/>
      </c>
      <c r="I193" s="19" t="n"/>
      <c r="J193" s="19" t="n"/>
      <c r="K193" s="22">
        <f>IF(OR(D193="",F193=""),"",IFERROR(N(INDEX('품목 목록'!$E$6:$E$205,MATCH(D193,'품목 목록'!$A$6:$A$205,0))),0)+SUMIFS($F$5:F193,$D$5:D193,D193,$C$5:C193,"입고")-SUMIFS($F$5:F193,$D$5:D193,D193,$C$5:C193,"출고"))</f>
        <v/>
      </c>
    </row>
    <row r="194">
      <c r="A194" s="24" t="n">
        <v>190</v>
      </c>
      <c r="B194" s="25" t="n"/>
      <c r="C194" s="26" t="n"/>
      <c r="D194" s="26" t="n"/>
      <c r="E194" s="27">
        <f>IF(D194="","",IFERROR(INDEX('품목 목록'!$B$6:$B$205,MATCH(D194,'품목 목록'!$A$6:$A$205,0)),"코드 확인"))</f>
        <v/>
      </c>
      <c r="F194" s="20" t="n"/>
      <c r="G194" s="20" t="n"/>
      <c r="H194" s="21">
        <f>IF(OR(F194="",G194=""),"",F194*G194)</f>
        <v/>
      </c>
      <c r="I194" s="19" t="n"/>
      <c r="J194" s="19" t="n"/>
      <c r="K194" s="22">
        <f>IF(OR(D194="",F194=""),"",IFERROR(N(INDEX('품목 목록'!$E$6:$E$205,MATCH(D194,'품목 목록'!$A$6:$A$205,0))),0)+SUMIFS($F$5:F194,$D$5:D194,D194,$C$5:C194,"입고")-SUMIFS($F$5:F194,$D$5:D194,D194,$C$5:C194,"출고"))</f>
        <v/>
      </c>
    </row>
    <row r="195">
      <c r="A195" s="24" t="n">
        <v>191</v>
      </c>
      <c r="B195" s="25" t="n"/>
      <c r="C195" s="26" t="n"/>
      <c r="D195" s="26" t="n"/>
      <c r="E195" s="27">
        <f>IF(D195="","",IFERROR(INDEX('품목 목록'!$B$6:$B$205,MATCH(D195,'품목 목록'!$A$6:$A$205,0)),"코드 확인"))</f>
        <v/>
      </c>
      <c r="F195" s="20" t="n"/>
      <c r="G195" s="20" t="n"/>
      <c r="H195" s="21">
        <f>IF(OR(F195="",G195=""),"",F195*G195)</f>
        <v/>
      </c>
      <c r="I195" s="19" t="n"/>
      <c r="J195" s="19" t="n"/>
      <c r="K195" s="22">
        <f>IF(OR(D195="",F195=""),"",IFERROR(N(INDEX('품목 목록'!$E$6:$E$205,MATCH(D195,'품목 목록'!$A$6:$A$205,0))),0)+SUMIFS($F$5:F195,$D$5:D195,D195,$C$5:C195,"입고")-SUMIFS($F$5:F195,$D$5:D195,D195,$C$5:C195,"출고"))</f>
        <v/>
      </c>
    </row>
    <row r="196">
      <c r="A196" s="24" t="n">
        <v>192</v>
      </c>
      <c r="B196" s="25" t="n"/>
      <c r="C196" s="26" t="n"/>
      <c r="D196" s="26" t="n"/>
      <c r="E196" s="27">
        <f>IF(D196="","",IFERROR(INDEX('품목 목록'!$B$6:$B$205,MATCH(D196,'품목 목록'!$A$6:$A$205,0)),"코드 확인"))</f>
        <v/>
      </c>
      <c r="F196" s="20" t="n"/>
      <c r="G196" s="20" t="n"/>
      <c r="H196" s="21">
        <f>IF(OR(F196="",G196=""),"",F196*G196)</f>
        <v/>
      </c>
      <c r="I196" s="19" t="n"/>
      <c r="J196" s="19" t="n"/>
      <c r="K196" s="22">
        <f>IF(OR(D196="",F196=""),"",IFERROR(N(INDEX('품목 목록'!$E$6:$E$205,MATCH(D196,'품목 목록'!$A$6:$A$205,0))),0)+SUMIFS($F$5:F196,$D$5:D196,D196,$C$5:C196,"입고")-SUMIFS($F$5:F196,$D$5:D196,D196,$C$5:C196,"출고"))</f>
        <v/>
      </c>
    </row>
    <row r="197">
      <c r="A197" s="24" t="n">
        <v>193</v>
      </c>
      <c r="B197" s="25" t="n"/>
      <c r="C197" s="26" t="n"/>
      <c r="D197" s="26" t="n"/>
      <c r="E197" s="27">
        <f>IF(D197="","",IFERROR(INDEX('품목 목록'!$B$6:$B$205,MATCH(D197,'품목 목록'!$A$6:$A$205,0)),"코드 확인"))</f>
        <v/>
      </c>
      <c r="F197" s="20" t="n"/>
      <c r="G197" s="20" t="n"/>
      <c r="H197" s="21">
        <f>IF(OR(F197="",G197=""),"",F197*G197)</f>
        <v/>
      </c>
      <c r="I197" s="19" t="n"/>
      <c r="J197" s="19" t="n"/>
      <c r="K197" s="22">
        <f>IF(OR(D197="",F197=""),"",IFERROR(N(INDEX('품목 목록'!$E$6:$E$205,MATCH(D197,'품목 목록'!$A$6:$A$205,0))),0)+SUMIFS($F$5:F197,$D$5:D197,D197,$C$5:C197,"입고")-SUMIFS($F$5:F197,$D$5:D197,D197,$C$5:C197,"출고"))</f>
        <v/>
      </c>
    </row>
    <row r="198">
      <c r="A198" s="24" t="n">
        <v>194</v>
      </c>
      <c r="B198" s="25" t="n"/>
      <c r="C198" s="26" t="n"/>
      <c r="D198" s="26" t="n"/>
      <c r="E198" s="27">
        <f>IF(D198="","",IFERROR(INDEX('품목 목록'!$B$6:$B$205,MATCH(D198,'품목 목록'!$A$6:$A$205,0)),"코드 확인"))</f>
        <v/>
      </c>
      <c r="F198" s="20" t="n"/>
      <c r="G198" s="20" t="n"/>
      <c r="H198" s="21">
        <f>IF(OR(F198="",G198=""),"",F198*G198)</f>
        <v/>
      </c>
      <c r="I198" s="19" t="n"/>
      <c r="J198" s="19" t="n"/>
      <c r="K198" s="22">
        <f>IF(OR(D198="",F198=""),"",IFERROR(N(INDEX('품목 목록'!$E$6:$E$205,MATCH(D198,'품목 목록'!$A$6:$A$205,0))),0)+SUMIFS($F$5:F198,$D$5:D198,D198,$C$5:C198,"입고")-SUMIFS($F$5:F198,$D$5:D198,D198,$C$5:C198,"출고"))</f>
        <v/>
      </c>
    </row>
    <row r="199">
      <c r="A199" s="24" t="n">
        <v>195</v>
      </c>
      <c r="B199" s="25" t="n"/>
      <c r="C199" s="26" t="n"/>
      <c r="D199" s="26" t="n"/>
      <c r="E199" s="27">
        <f>IF(D199="","",IFERROR(INDEX('품목 목록'!$B$6:$B$205,MATCH(D199,'품목 목록'!$A$6:$A$205,0)),"코드 확인"))</f>
        <v/>
      </c>
      <c r="F199" s="20" t="n"/>
      <c r="G199" s="20" t="n"/>
      <c r="H199" s="21">
        <f>IF(OR(F199="",G199=""),"",F199*G199)</f>
        <v/>
      </c>
      <c r="I199" s="19" t="n"/>
      <c r="J199" s="19" t="n"/>
      <c r="K199" s="22">
        <f>IF(OR(D199="",F199=""),"",IFERROR(N(INDEX('품목 목록'!$E$6:$E$205,MATCH(D199,'품목 목록'!$A$6:$A$205,0))),0)+SUMIFS($F$5:F199,$D$5:D199,D199,$C$5:C199,"입고")-SUMIFS($F$5:F199,$D$5:D199,D199,$C$5:C199,"출고"))</f>
        <v/>
      </c>
    </row>
    <row r="200">
      <c r="A200" s="24" t="n">
        <v>196</v>
      </c>
      <c r="B200" s="25" t="n"/>
      <c r="C200" s="26" t="n"/>
      <c r="D200" s="26" t="n"/>
      <c r="E200" s="27">
        <f>IF(D200="","",IFERROR(INDEX('품목 목록'!$B$6:$B$205,MATCH(D200,'품목 목록'!$A$6:$A$205,0)),"코드 확인"))</f>
        <v/>
      </c>
      <c r="F200" s="20" t="n"/>
      <c r="G200" s="20" t="n"/>
      <c r="H200" s="21">
        <f>IF(OR(F200="",G200=""),"",F200*G200)</f>
        <v/>
      </c>
      <c r="I200" s="19" t="n"/>
      <c r="J200" s="19" t="n"/>
      <c r="K200" s="22">
        <f>IF(OR(D200="",F200=""),"",IFERROR(N(INDEX('품목 목록'!$E$6:$E$205,MATCH(D200,'품목 목록'!$A$6:$A$205,0))),0)+SUMIFS($F$5:F200,$D$5:D200,D200,$C$5:C200,"입고")-SUMIFS($F$5:F200,$D$5:D200,D200,$C$5:C200,"출고"))</f>
        <v/>
      </c>
    </row>
    <row r="201">
      <c r="A201" s="24" t="n">
        <v>197</v>
      </c>
      <c r="B201" s="25" t="n"/>
      <c r="C201" s="26" t="n"/>
      <c r="D201" s="26" t="n"/>
      <c r="E201" s="27">
        <f>IF(D201="","",IFERROR(INDEX('품목 목록'!$B$6:$B$205,MATCH(D201,'품목 목록'!$A$6:$A$205,0)),"코드 확인"))</f>
        <v/>
      </c>
      <c r="F201" s="20" t="n"/>
      <c r="G201" s="20" t="n"/>
      <c r="H201" s="21">
        <f>IF(OR(F201="",G201=""),"",F201*G201)</f>
        <v/>
      </c>
      <c r="I201" s="19" t="n"/>
      <c r="J201" s="19" t="n"/>
      <c r="K201" s="22">
        <f>IF(OR(D201="",F201=""),"",IFERROR(N(INDEX('품목 목록'!$E$6:$E$205,MATCH(D201,'품목 목록'!$A$6:$A$205,0))),0)+SUMIFS($F$5:F201,$D$5:D201,D201,$C$5:C201,"입고")-SUMIFS($F$5:F201,$D$5:D201,D201,$C$5:C201,"출고"))</f>
        <v/>
      </c>
    </row>
    <row r="202">
      <c r="A202" s="24" t="n">
        <v>198</v>
      </c>
      <c r="B202" s="25" t="n"/>
      <c r="C202" s="26" t="n"/>
      <c r="D202" s="26" t="n"/>
      <c r="E202" s="27">
        <f>IF(D202="","",IFERROR(INDEX('품목 목록'!$B$6:$B$205,MATCH(D202,'품목 목록'!$A$6:$A$205,0)),"코드 확인"))</f>
        <v/>
      </c>
      <c r="F202" s="20" t="n"/>
      <c r="G202" s="20" t="n"/>
      <c r="H202" s="21">
        <f>IF(OR(F202="",G202=""),"",F202*G202)</f>
        <v/>
      </c>
      <c r="I202" s="19" t="n"/>
      <c r="J202" s="19" t="n"/>
      <c r="K202" s="22">
        <f>IF(OR(D202="",F202=""),"",IFERROR(N(INDEX('품목 목록'!$E$6:$E$205,MATCH(D202,'품목 목록'!$A$6:$A$205,0))),0)+SUMIFS($F$5:F202,$D$5:D202,D202,$C$5:C202,"입고")-SUMIFS($F$5:F202,$D$5:D202,D202,$C$5:C202,"출고"))</f>
        <v/>
      </c>
    </row>
    <row r="203">
      <c r="A203" s="24" t="n">
        <v>199</v>
      </c>
      <c r="B203" s="25" t="n"/>
      <c r="C203" s="26" t="n"/>
      <c r="D203" s="26" t="n"/>
      <c r="E203" s="27">
        <f>IF(D203="","",IFERROR(INDEX('품목 목록'!$B$6:$B$205,MATCH(D203,'품목 목록'!$A$6:$A$205,0)),"코드 확인"))</f>
        <v/>
      </c>
      <c r="F203" s="20" t="n"/>
      <c r="G203" s="20" t="n"/>
      <c r="H203" s="21">
        <f>IF(OR(F203="",G203=""),"",F203*G203)</f>
        <v/>
      </c>
      <c r="I203" s="19" t="n"/>
      <c r="J203" s="19" t="n"/>
      <c r="K203" s="22">
        <f>IF(OR(D203="",F203=""),"",IFERROR(N(INDEX('품목 목록'!$E$6:$E$205,MATCH(D203,'품목 목록'!$A$6:$A$205,0))),0)+SUMIFS($F$5:F203,$D$5:D203,D203,$C$5:C203,"입고")-SUMIFS($F$5:F203,$D$5:D203,D203,$C$5:C203,"출고"))</f>
        <v/>
      </c>
    </row>
    <row r="204">
      <c r="A204" s="24" t="n">
        <v>200</v>
      </c>
      <c r="B204" s="25" t="n"/>
      <c r="C204" s="26" t="n"/>
      <c r="D204" s="26" t="n"/>
      <c r="E204" s="27">
        <f>IF(D204="","",IFERROR(INDEX('품목 목록'!$B$6:$B$205,MATCH(D204,'품목 목록'!$A$6:$A$205,0)),"코드 확인"))</f>
        <v/>
      </c>
      <c r="F204" s="20" t="n"/>
      <c r="G204" s="20" t="n"/>
      <c r="H204" s="21">
        <f>IF(OR(F204="",G204=""),"",F204*G204)</f>
        <v/>
      </c>
      <c r="I204" s="19" t="n"/>
      <c r="J204" s="19" t="n"/>
      <c r="K204" s="22">
        <f>IF(OR(D204="",F204=""),"",IFERROR(N(INDEX('품목 목록'!$E$6:$E$205,MATCH(D204,'품목 목록'!$A$6:$A$205,0))),0)+SUMIFS($F$5:F204,$D$5:D204,D204,$C$5:C204,"입고")-SUMIFS($F$5:F204,$D$5:D204,D204,$C$5:C204,"출고"))</f>
        <v/>
      </c>
    </row>
    <row r="205">
      <c r="A205" s="24" t="n">
        <v>201</v>
      </c>
      <c r="B205" s="25" t="n"/>
      <c r="C205" s="26" t="n"/>
      <c r="D205" s="26" t="n"/>
      <c r="E205" s="27">
        <f>IF(D205="","",IFERROR(INDEX('품목 목록'!$B$6:$B$205,MATCH(D205,'품목 목록'!$A$6:$A$205,0)),"코드 확인"))</f>
        <v/>
      </c>
      <c r="F205" s="20" t="n"/>
      <c r="G205" s="20" t="n"/>
      <c r="H205" s="21">
        <f>IF(OR(F205="",G205=""),"",F205*G205)</f>
        <v/>
      </c>
      <c r="I205" s="19" t="n"/>
      <c r="J205" s="19" t="n"/>
      <c r="K205" s="22">
        <f>IF(OR(D205="",F205=""),"",IFERROR(N(INDEX('품목 목록'!$E$6:$E$205,MATCH(D205,'품목 목록'!$A$6:$A$205,0))),0)+SUMIFS($F$5:F205,$D$5:D205,D205,$C$5:C205,"입고")-SUMIFS($F$5:F205,$D$5:D205,D205,$C$5:C205,"출고"))</f>
        <v/>
      </c>
    </row>
    <row r="206">
      <c r="A206" s="24" t="n">
        <v>202</v>
      </c>
      <c r="B206" s="25" t="n"/>
      <c r="C206" s="26" t="n"/>
      <c r="D206" s="26" t="n"/>
      <c r="E206" s="27">
        <f>IF(D206="","",IFERROR(INDEX('품목 목록'!$B$6:$B$205,MATCH(D206,'품목 목록'!$A$6:$A$205,0)),"코드 확인"))</f>
        <v/>
      </c>
      <c r="F206" s="20" t="n"/>
      <c r="G206" s="20" t="n"/>
      <c r="H206" s="21">
        <f>IF(OR(F206="",G206=""),"",F206*G206)</f>
        <v/>
      </c>
      <c r="I206" s="19" t="n"/>
      <c r="J206" s="19" t="n"/>
      <c r="K206" s="22">
        <f>IF(OR(D206="",F206=""),"",IFERROR(N(INDEX('품목 목록'!$E$6:$E$205,MATCH(D206,'품목 목록'!$A$6:$A$205,0))),0)+SUMIFS($F$5:F206,$D$5:D206,D206,$C$5:C206,"입고")-SUMIFS($F$5:F206,$D$5:D206,D206,$C$5:C206,"출고"))</f>
        <v/>
      </c>
    </row>
    <row r="207">
      <c r="A207" s="24" t="n">
        <v>203</v>
      </c>
      <c r="B207" s="25" t="n"/>
      <c r="C207" s="26" t="n"/>
      <c r="D207" s="26" t="n"/>
      <c r="E207" s="27">
        <f>IF(D207="","",IFERROR(INDEX('품목 목록'!$B$6:$B$205,MATCH(D207,'품목 목록'!$A$6:$A$205,0)),"코드 확인"))</f>
        <v/>
      </c>
      <c r="F207" s="20" t="n"/>
      <c r="G207" s="20" t="n"/>
      <c r="H207" s="21">
        <f>IF(OR(F207="",G207=""),"",F207*G207)</f>
        <v/>
      </c>
      <c r="I207" s="19" t="n"/>
      <c r="J207" s="19" t="n"/>
      <c r="K207" s="22">
        <f>IF(OR(D207="",F207=""),"",IFERROR(N(INDEX('품목 목록'!$E$6:$E$205,MATCH(D207,'품목 목록'!$A$6:$A$205,0))),0)+SUMIFS($F$5:F207,$D$5:D207,D207,$C$5:C207,"입고")-SUMIFS($F$5:F207,$D$5:D207,D207,$C$5:C207,"출고"))</f>
        <v/>
      </c>
    </row>
    <row r="208">
      <c r="A208" s="24" t="n">
        <v>204</v>
      </c>
      <c r="B208" s="25" t="n"/>
      <c r="C208" s="26" t="n"/>
      <c r="D208" s="26" t="n"/>
      <c r="E208" s="27">
        <f>IF(D208="","",IFERROR(INDEX('품목 목록'!$B$6:$B$205,MATCH(D208,'품목 목록'!$A$6:$A$205,0)),"코드 확인"))</f>
        <v/>
      </c>
      <c r="F208" s="20" t="n"/>
      <c r="G208" s="20" t="n"/>
      <c r="H208" s="21">
        <f>IF(OR(F208="",G208=""),"",F208*G208)</f>
        <v/>
      </c>
      <c r="I208" s="19" t="n"/>
      <c r="J208" s="19" t="n"/>
      <c r="K208" s="22">
        <f>IF(OR(D208="",F208=""),"",IFERROR(N(INDEX('품목 목록'!$E$6:$E$205,MATCH(D208,'품목 목록'!$A$6:$A$205,0))),0)+SUMIFS($F$5:F208,$D$5:D208,D208,$C$5:C208,"입고")-SUMIFS($F$5:F208,$D$5:D208,D208,$C$5:C208,"출고"))</f>
        <v/>
      </c>
    </row>
    <row r="209">
      <c r="A209" s="24" t="n">
        <v>205</v>
      </c>
      <c r="B209" s="25" t="n"/>
      <c r="C209" s="26" t="n"/>
      <c r="D209" s="26" t="n"/>
      <c r="E209" s="27">
        <f>IF(D209="","",IFERROR(INDEX('품목 목록'!$B$6:$B$205,MATCH(D209,'품목 목록'!$A$6:$A$205,0)),"코드 확인"))</f>
        <v/>
      </c>
      <c r="F209" s="20" t="n"/>
      <c r="G209" s="20" t="n"/>
      <c r="H209" s="21">
        <f>IF(OR(F209="",G209=""),"",F209*G209)</f>
        <v/>
      </c>
      <c r="I209" s="19" t="n"/>
      <c r="J209" s="19" t="n"/>
      <c r="K209" s="22">
        <f>IF(OR(D209="",F209=""),"",IFERROR(N(INDEX('품목 목록'!$E$6:$E$205,MATCH(D209,'품목 목록'!$A$6:$A$205,0))),0)+SUMIFS($F$5:F209,$D$5:D209,D209,$C$5:C209,"입고")-SUMIFS($F$5:F209,$D$5:D209,D209,$C$5:C209,"출고"))</f>
        <v/>
      </c>
    </row>
    <row r="210">
      <c r="A210" s="24" t="n">
        <v>206</v>
      </c>
      <c r="B210" s="25" t="n"/>
      <c r="C210" s="26" t="n"/>
      <c r="D210" s="26" t="n"/>
      <c r="E210" s="27">
        <f>IF(D210="","",IFERROR(INDEX('품목 목록'!$B$6:$B$205,MATCH(D210,'품목 목록'!$A$6:$A$205,0)),"코드 확인"))</f>
        <v/>
      </c>
      <c r="F210" s="20" t="n"/>
      <c r="G210" s="20" t="n"/>
      <c r="H210" s="21">
        <f>IF(OR(F210="",G210=""),"",F210*G210)</f>
        <v/>
      </c>
      <c r="I210" s="19" t="n"/>
      <c r="J210" s="19" t="n"/>
      <c r="K210" s="22">
        <f>IF(OR(D210="",F210=""),"",IFERROR(N(INDEX('품목 목록'!$E$6:$E$205,MATCH(D210,'품목 목록'!$A$6:$A$205,0))),0)+SUMIFS($F$5:F210,$D$5:D210,D210,$C$5:C210,"입고")-SUMIFS($F$5:F210,$D$5:D210,D210,$C$5:C210,"출고"))</f>
        <v/>
      </c>
    </row>
    <row r="211">
      <c r="A211" s="24" t="n">
        <v>207</v>
      </c>
      <c r="B211" s="25" t="n"/>
      <c r="C211" s="26" t="n"/>
      <c r="D211" s="26" t="n"/>
      <c r="E211" s="27">
        <f>IF(D211="","",IFERROR(INDEX('품목 목록'!$B$6:$B$205,MATCH(D211,'품목 목록'!$A$6:$A$205,0)),"코드 확인"))</f>
        <v/>
      </c>
      <c r="F211" s="20" t="n"/>
      <c r="G211" s="20" t="n"/>
      <c r="H211" s="21">
        <f>IF(OR(F211="",G211=""),"",F211*G211)</f>
        <v/>
      </c>
      <c r="I211" s="19" t="n"/>
      <c r="J211" s="19" t="n"/>
      <c r="K211" s="22">
        <f>IF(OR(D211="",F211=""),"",IFERROR(N(INDEX('품목 목록'!$E$6:$E$205,MATCH(D211,'품목 목록'!$A$6:$A$205,0))),0)+SUMIFS($F$5:F211,$D$5:D211,D211,$C$5:C211,"입고")-SUMIFS($F$5:F211,$D$5:D211,D211,$C$5:C211,"출고"))</f>
        <v/>
      </c>
    </row>
    <row r="212">
      <c r="A212" s="24" t="n">
        <v>208</v>
      </c>
      <c r="B212" s="25" t="n"/>
      <c r="C212" s="26" t="n"/>
      <c r="D212" s="26" t="n"/>
      <c r="E212" s="27">
        <f>IF(D212="","",IFERROR(INDEX('품목 목록'!$B$6:$B$205,MATCH(D212,'품목 목록'!$A$6:$A$205,0)),"코드 확인"))</f>
        <v/>
      </c>
      <c r="F212" s="20" t="n"/>
      <c r="G212" s="20" t="n"/>
      <c r="H212" s="21">
        <f>IF(OR(F212="",G212=""),"",F212*G212)</f>
        <v/>
      </c>
      <c r="I212" s="19" t="n"/>
      <c r="J212" s="19" t="n"/>
      <c r="K212" s="22">
        <f>IF(OR(D212="",F212=""),"",IFERROR(N(INDEX('품목 목록'!$E$6:$E$205,MATCH(D212,'품목 목록'!$A$6:$A$205,0))),0)+SUMIFS($F$5:F212,$D$5:D212,D212,$C$5:C212,"입고")-SUMIFS($F$5:F212,$D$5:D212,D212,$C$5:C212,"출고"))</f>
        <v/>
      </c>
    </row>
    <row r="213">
      <c r="A213" s="24" t="n">
        <v>209</v>
      </c>
      <c r="B213" s="25" t="n"/>
      <c r="C213" s="26" t="n"/>
      <c r="D213" s="26" t="n"/>
      <c r="E213" s="27">
        <f>IF(D213="","",IFERROR(INDEX('품목 목록'!$B$6:$B$205,MATCH(D213,'품목 목록'!$A$6:$A$205,0)),"코드 확인"))</f>
        <v/>
      </c>
      <c r="F213" s="20" t="n"/>
      <c r="G213" s="20" t="n"/>
      <c r="H213" s="21">
        <f>IF(OR(F213="",G213=""),"",F213*G213)</f>
        <v/>
      </c>
      <c r="I213" s="19" t="n"/>
      <c r="J213" s="19" t="n"/>
      <c r="K213" s="22">
        <f>IF(OR(D213="",F213=""),"",IFERROR(N(INDEX('품목 목록'!$E$6:$E$205,MATCH(D213,'품목 목록'!$A$6:$A$205,0))),0)+SUMIFS($F$5:F213,$D$5:D213,D213,$C$5:C213,"입고")-SUMIFS($F$5:F213,$D$5:D213,D213,$C$5:C213,"출고"))</f>
        <v/>
      </c>
    </row>
    <row r="214">
      <c r="A214" s="24" t="n">
        <v>210</v>
      </c>
      <c r="B214" s="25" t="n"/>
      <c r="C214" s="26" t="n"/>
      <c r="D214" s="26" t="n"/>
      <c r="E214" s="27">
        <f>IF(D214="","",IFERROR(INDEX('품목 목록'!$B$6:$B$205,MATCH(D214,'품목 목록'!$A$6:$A$205,0)),"코드 확인"))</f>
        <v/>
      </c>
      <c r="F214" s="20" t="n"/>
      <c r="G214" s="20" t="n"/>
      <c r="H214" s="21">
        <f>IF(OR(F214="",G214=""),"",F214*G214)</f>
        <v/>
      </c>
      <c r="I214" s="19" t="n"/>
      <c r="J214" s="19" t="n"/>
      <c r="K214" s="22">
        <f>IF(OR(D214="",F214=""),"",IFERROR(N(INDEX('품목 목록'!$E$6:$E$205,MATCH(D214,'품목 목록'!$A$6:$A$205,0))),0)+SUMIFS($F$5:F214,$D$5:D214,D214,$C$5:C214,"입고")-SUMIFS($F$5:F214,$D$5:D214,D214,$C$5:C214,"출고"))</f>
        <v/>
      </c>
    </row>
    <row r="215">
      <c r="A215" s="24" t="n">
        <v>211</v>
      </c>
      <c r="B215" s="25" t="n"/>
      <c r="C215" s="26" t="n"/>
      <c r="D215" s="26" t="n"/>
      <c r="E215" s="27">
        <f>IF(D215="","",IFERROR(INDEX('품목 목록'!$B$6:$B$205,MATCH(D215,'품목 목록'!$A$6:$A$205,0)),"코드 확인"))</f>
        <v/>
      </c>
      <c r="F215" s="20" t="n"/>
      <c r="G215" s="20" t="n"/>
      <c r="H215" s="21">
        <f>IF(OR(F215="",G215=""),"",F215*G215)</f>
        <v/>
      </c>
      <c r="I215" s="19" t="n"/>
      <c r="J215" s="19" t="n"/>
      <c r="K215" s="22">
        <f>IF(OR(D215="",F215=""),"",IFERROR(N(INDEX('품목 목록'!$E$6:$E$205,MATCH(D215,'품목 목록'!$A$6:$A$205,0))),0)+SUMIFS($F$5:F215,$D$5:D215,D215,$C$5:C215,"입고")-SUMIFS($F$5:F215,$D$5:D215,D215,$C$5:C215,"출고"))</f>
        <v/>
      </c>
    </row>
    <row r="216">
      <c r="A216" s="24" t="n">
        <v>212</v>
      </c>
      <c r="B216" s="25" t="n"/>
      <c r="C216" s="26" t="n"/>
      <c r="D216" s="26" t="n"/>
      <c r="E216" s="27">
        <f>IF(D216="","",IFERROR(INDEX('품목 목록'!$B$6:$B$205,MATCH(D216,'품목 목록'!$A$6:$A$205,0)),"코드 확인"))</f>
        <v/>
      </c>
      <c r="F216" s="20" t="n"/>
      <c r="G216" s="20" t="n"/>
      <c r="H216" s="21">
        <f>IF(OR(F216="",G216=""),"",F216*G216)</f>
        <v/>
      </c>
      <c r="I216" s="19" t="n"/>
      <c r="J216" s="19" t="n"/>
      <c r="K216" s="22">
        <f>IF(OR(D216="",F216=""),"",IFERROR(N(INDEX('품목 목록'!$E$6:$E$205,MATCH(D216,'품목 목록'!$A$6:$A$205,0))),0)+SUMIFS($F$5:F216,$D$5:D216,D216,$C$5:C216,"입고")-SUMIFS($F$5:F216,$D$5:D216,D216,$C$5:C216,"출고"))</f>
        <v/>
      </c>
    </row>
    <row r="217">
      <c r="A217" s="24" t="n">
        <v>213</v>
      </c>
      <c r="B217" s="25" t="n"/>
      <c r="C217" s="26" t="n"/>
      <c r="D217" s="26" t="n"/>
      <c r="E217" s="27">
        <f>IF(D217="","",IFERROR(INDEX('품목 목록'!$B$6:$B$205,MATCH(D217,'품목 목록'!$A$6:$A$205,0)),"코드 확인"))</f>
        <v/>
      </c>
      <c r="F217" s="20" t="n"/>
      <c r="G217" s="20" t="n"/>
      <c r="H217" s="21">
        <f>IF(OR(F217="",G217=""),"",F217*G217)</f>
        <v/>
      </c>
      <c r="I217" s="19" t="n"/>
      <c r="J217" s="19" t="n"/>
      <c r="K217" s="22">
        <f>IF(OR(D217="",F217=""),"",IFERROR(N(INDEX('품목 목록'!$E$6:$E$205,MATCH(D217,'품목 목록'!$A$6:$A$205,0))),0)+SUMIFS($F$5:F217,$D$5:D217,D217,$C$5:C217,"입고")-SUMIFS($F$5:F217,$D$5:D217,D217,$C$5:C217,"출고"))</f>
        <v/>
      </c>
    </row>
    <row r="218">
      <c r="A218" s="24" t="n">
        <v>214</v>
      </c>
      <c r="B218" s="25" t="n"/>
      <c r="C218" s="26" t="n"/>
      <c r="D218" s="26" t="n"/>
      <c r="E218" s="27">
        <f>IF(D218="","",IFERROR(INDEX('품목 목록'!$B$6:$B$205,MATCH(D218,'품목 목록'!$A$6:$A$205,0)),"코드 확인"))</f>
        <v/>
      </c>
      <c r="F218" s="20" t="n"/>
      <c r="G218" s="20" t="n"/>
      <c r="H218" s="21">
        <f>IF(OR(F218="",G218=""),"",F218*G218)</f>
        <v/>
      </c>
      <c r="I218" s="19" t="n"/>
      <c r="J218" s="19" t="n"/>
      <c r="K218" s="22">
        <f>IF(OR(D218="",F218=""),"",IFERROR(N(INDEX('품목 목록'!$E$6:$E$205,MATCH(D218,'품목 목록'!$A$6:$A$205,0))),0)+SUMIFS($F$5:F218,$D$5:D218,D218,$C$5:C218,"입고")-SUMIFS($F$5:F218,$D$5:D218,D218,$C$5:C218,"출고"))</f>
        <v/>
      </c>
    </row>
    <row r="219">
      <c r="A219" s="24" t="n">
        <v>215</v>
      </c>
      <c r="B219" s="25" t="n"/>
      <c r="C219" s="26" t="n"/>
      <c r="D219" s="26" t="n"/>
      <c r="E219" s="27">
        <f>IF(D219="","",IFERROR(INDEX('품목 목록'!$B$6:$B$205,MATCH(D219,'품목 목록'!$A$6:$A$205,0)),"코드 확인"))</f>
        <v/>
      </c>
      <c r="F219" s="20" t="n"/>
      <c r="G219" s="20" t="n"/>
      <c r="H219" s="21">
        <f>IF(OR(F219="",G219=""),"",F219*G219)</f>
        <v/>
      </c>
      <c r="I219" s="19" t="n"/>
      <c r="J219" s="19" t="n"/>
      <c r="K219" s="22">
        <f>IF(OR(D219="",F219=""),"",IFERROR(N(INDEX('품목 목록'!$E$6:$E$205,MATCH(D219,'품목 목록'!$A$6:$A$205,0))),0)+SUMIFS($F$5:F219,$D$5:D219,D219,$C$5:C219,"입고")-SUMIFS($F$5:F219,$D$5:D219,D219,$C$5:C219,"출고"))</f>
        <v/>
      </c>
    </row>
    <row r="220">
      <c r="A220" s="24" t="n">
        <v>216</v>
      </c>
      <c r="B220" s="25" t="n"/>
      <c r="C220" s="26" t="n"/>
      <c r="D220" s="26" t="n"/>
      <c r="E220" s="27">
        <f>IF(D220="","",IFERROR(INDEX('품목 목록'!$B$6:$B$205,MATCH(D220,'품목 목록'!$A$6:$A$205,0)),"코드 확인"))</f>
        <v/>
      </c>
      <c r="F220" s="20" t="n"/>
      <c r="G220" s="20" t="n"/>
      <c r="H220" s="21">
        <f>IF(OR(F220="",G220=""),"",F220*G220)</f>
        <v/>
      </c>
      <c r="I220" s="19" t="n"/>
      <c r="J220" s="19" t="n"/>
      <c r="K220" s="22">
        <f>IF(OR(D220="",F220=""),"",IFERROR(N(INDEX('품목 목록'!$E$6:$E$205,MATCH(D220,'품목 목록'!$A$6:$A$205,0))),0)+SUMIFS($F$5:F220,$D$5:D220,D220,$C$5:C220,"입고")-SUMIFS($F$5:F220,$D$5:D220,D220,$C$5:C220,"출고"))</f>
        <v/>
      </c>
    </row>
    <row r="221">
      <c r="A221" s="24" t="n">
        <v>217</v>
      </c>
      <c r="B221" s="25" t="n"/>
      <c r="C221" s="26" t="n"/>
      <c r="D221" s="26" t="n"/>
      <c r="E221" s="27">
        <f>IF(D221="","",IFERROR(INDEX('품목 목록'!$B$6:$B$205,MATCH(D221,'품목 목록'!$A$6:$A$205,0)),"코드 확인"))</f>
        <v/>
      </c>
      <c r="F221" s="20" t="n"/>
      <c r="G221" s="20" t="n"/>
      <c r="H221" s="21">
        <f>IF(OR(F221="",G221=""),"",F221*G221)</f>
        <v/>
      </c>
      <c r="I221" s="19" t="n"/>
      <c r="J221" s="19" t="n"/>
      <c r="K221" s="22">
        <f>IF(OR(D221="",F221=""),"",IFERROR(N(INDEX('품목 목록'!$E$6:$E$205,MATCH(D221,'품목 목록'!$A$6:$A$205,0))),0)+SUMIFS($F$5:F221,$D$5:D221,D221,$C$5:C221,"입고")-SUMIFS($F$5:F221,$D$5:D221,D221,$C$5:C221,"출고"))</f>
        <v/>
      </c>
    </row>
    <row r="222">
      <c r="A222" s="24" t="n">
        <v>218</v>
      </c>
      <c r="B222" s="25" t="n"/>
      <c r="C222" s="26" t="n"/>
      <c r="D222" s="26" t="n"/>
      <c r="E222" s="27">
        <f>IF(D222="","",IFERROR(INDEX('품목 목록'!$B$6:$B$205,MATCH(D222,'품목 목록'!$A$6:$A$205,0)),"코드 확인"))</f>
        <v/>
      </c>
      <c r="F222" s="20" t="n"/>
      <c r="G222" s="20" t="n"/>
      <c r="H222" s="21">
        <f>IF(OR(F222="",G222=""),"",F222*G222)</f>
        <v/>
      </c>
      <c r="I222" s="19" t="n"/>
      <c r="J222" s="19" t="n"/>
      <c r="K222" s="22">
        <f>IF(OR(D222="",F222=""),"",IFERROR(N(INDEX('품목 목록'!$E$6:$E$205,MATCH(D222,'품목 목록'!$A$6:$A$205,0))),0)+SUMIFS($F$5:F222,$D$5:D222,D222,$C$5:C222,"입고")-SUMIFS($F$5:F222,$D$5:D222,D222,$C$5:C222,"출고"))</f>
        <v/>
      </c>
    </row>
    <row r="223">
      <c r="A223" s="24" t="n">
        <v>219</v>
      </c>
      <c r="B223" s="25" t="n"/>
      <c r="C223" s="26" t="n"/>
      <c r="D223" s="26" t="n"/>
      <c r="E223" s="27">
        <f>IF(D223="","",IFERROR(INDEX('품목 목록'!$B$6:$B$205,MATCH(D223,'품목 목록'!$A$6:$A$205,0)),"코드 확인"))</f>
        <v/>
      </c>
      <c r="F223" s="20" t="n"/>
      <c r="G223" s="20" t="n"/>
      <c r="H223" s="21">
        <f>IF(OR(F223="",G223=""),"",F223*G223)</f>
        <v/>
      </c>
      <c r="I223" s="19" t="n"/>
      <c r="J223" s="19" t="n"/>
      <c r="K223" s="22">
        <f>IF(OR(D223="",F223=""),"",IFERROR(N(INDEX('품목 목록'!$E$6:$E$205,MATCH(D223,'품목 목록'!$A$6:$A$205,0))),0)+SUMIFS($F$5:F223,$D$5:D223,D223,$C$5:C223,"입고")-SUMIFS($F$5:F223,$D$5:D223,D223,$C$5:C223,"출고"))</f>
        <v/>
      </c>
    </row>
    <row r="224">
      <c r="A224" s="24" t="n">
        <v>220</v>
      </c>
      <c r="B224" s="25" t="n"/>
      <c r="C224" s="26" t="n"/>
      <c r="D224" s="26" t="n"/>
      <c r="E224" s="27">
        <f>IF(D224="","",IFERROR(INDEX('품목 목록'!$B$6:$B$205,MATCH(D224,'품목 목록'!$A$6:$A$205,0)),"코드 확인"))</f>
        <v/>
      </c>
      <c r="F224" s="20" t="n"/>
      <c r="G224" s="20" t="n"/>
      <c r="H224" s="21">
        <f>IF(OR(F224="",G224=""),"",F224*G224)</f>
        <v/>
      </c>
      <c r="I224" s="19" t="n"/>
      <c r="J224" s="19" t="n"/>
      <c r="K224" s="22">
        <f>IF(OR(D224="",F224=""),"",IFERROR(N(INDEX('품목 목록'!$E$6:$E$205,MATCH(D224,'품목 목록'!$A$6:$A$205,0))),0)+SUMIFS($F$5:F224,$D$5:D224,D224,$C$5:C224,"입고")-SUMIFS($F$5:F224,$D$5:D224,D224,$C$5:C224,"출고"))</f>
        <v/>
      </c>
    </row>
    <row r="225">
      <c r="A225" s="24" t="n">
        <v>221</v>
      </c>
      <c r="B225" s="25" t="n"/>
      <c r="C225" s="26" t="n"/>
      <c r="D225" s="26" t="n"/>
      <c r="E225" s="27">
        <f>IF(D225="","",IFERROR(INDEX('품목 목록'!$B$6:$B$205,MATCH(D225,'품목 목록'!$A$6:$A$205,0)),"코드 확인"))</f>
        <v/>
      </c>
      <c r="F225" s="20" t="n"/>
      <c r="G225" s="20" t="n"/>
      <c r="H225" s="21">
        <f>IF(OR(F225="",G225=""),"",F225*G225)</f>
        <v/>
      </c>
      <c r="I225" s="19" t="n"/>
      <c r="J225" s="19" t="n"/>
      <c r="K225" s="22">
        <f>IF(OR(D225="",F225=""),"",IFERROR(N(INDEX('품목 목록'!$E$6:$E$205,MATCH(D225,'품목 목록'!$A$6:$A$205,0))),0)+SUMIFS($F$5:F225,$D$5:D225,D225,$C$5:C225,"입고")-SUMIFS($F$5:F225,$D$5:D225,D225,$C$5:C225,"출고"))</f>
        <v/>
      </c>
    </row>
    <row r="226">
      <c r="A226" s="24" t="n">
        <v>222</v>
      </c>
      <c r="B226" s="25" t="n"/>
      <c r="C226" s="26" t="n"/>
      <c r="D226" s="26" t="n"/>
      <c r="E226" s="27">
        <f>IF(D226="","",IFERROR(INDEX('품목 목록'!$B$6:$B$205,MATCH(D226,'품목 목록'!$A$6:$A$205,0)),"코드 확인"))</f>
        <v/>
      </c>
      <c r="F226" s="20" t="n"/>
      <c r="G226" s="20" t="n"/>
      <c r="H226" s="21">
        <f>IF(OR(F226="",G226=""),"",F226*G226)</f>
        <v/>
      </c>
      <c r="I226" s="19" t="n"/>
      <c r="J226" s="19" t="n"/>
      <c r="K226" s="22">
        <f>IF(OR(D226="",F226=""),"",IFERROR(N(INDEX('품목 목록'!$E$6:$E$205,MATCH(D226,'품목 목록'!$A$6:$A$205,0))),0)+SUMIFS($F$5:F226,$D$5:D226,D226,$C$5:C226,"입고")-SUMIFS($F$5:F226,$D$5:D226,D226,$C$5:C226,"출고"))</f>
        <v/>
      </c>
    </row>
    <row r="227">
      <c r="A227" s="24" t="n">
        <v>223</v>
      </c>
      <c r="B227" s="25" t="n"/>
      <c r="C227" s="26" t="n"/>
      <c r="D227" s="26" t="n"/>
      <c r="E227" s="27">
        <f>IF(D227="","",IFERROR(INDEX('품목 목록'!$B$6:$B$205,MATCH(D227,'품목 목록'!$A$6:$A$205,0)),"코드 확인"))</f>
        <v/>
      </c>
      <c r="F227" s="20" t="n"/>
      <c r="G227" s="20" t="n"/>
      <c r="H227" s="21">
        <f>IF(OR(F227="",G227=""),"",F227*G227)</f>
        <v/>
      </c>
      <c r="I227" s="19" t="n"/>
      <c r="J227" s="19" t="n"/>
      <c r="K227" s="22">
        <f>IF(OR(D227="",F227=""),"",IFERROR(N(INDEX('품목 목록'!$E$6:$E$205,MATCH(D227,'품목 목록'!$A$6:$A$205,0))),0)+SUMIFS($F$5:F227,$D$5:D227,D227,$C$5:C227,"입고")-SUMIFS($F$5:F227,$D$5:D227,D227,$C$5:C227,"출고"))</f>
        <v/>
      </c>
    </row>
    <row r="228">
      <c r="A228" s="24" t="n">
        <v>224</v>
      </c>
      <c r="B228" s="25" t="n"/>
      <c r="C228" s="26" t="n"/>
      <c r="D228" s="26" t="n"/>
      <c r="E228" s="27">
        <f>IF(D228="","",IFERROR(INDEX('품목 목록'!$B$6:$B$205,MATCH(D228,'품목 목록'!$A$6:$A$205,0)),"코드 확인"))</f>
        <v/>
      </c>
      <c r="F228" s="20" t="n"/>
      <c r="G228" s="20" t="n"/>
      <c r="H228" s="21">
        <f>IF(OR(F228="",G228=""),"",F228*G228)</f>
        <v/>
      </c>
      <c r="I228" s="19" t="n"/>
      <c r="J228" s="19" t="n"/>
      <c r="K228" s="22">
        <f>IF(OR(D228="",F228=""),"",IFERROR(N(INDEX('품목 목록'!$E$6:$E$205,MATCH(D228,'품목 목록'!$A$6:$A$205,0))),0)+SUMIFS($F$5:F228,$D$5:D228,D228,$C$5:C228,"입고")-SUMIFS($F$5:F228,$D$5:D228,D228,$C$5:C228,"출고"))</f>
        <v/>
      </c>
    </row>
    <row r="229">
      <c r="A229" s="24" t="n">
        <v>225</v>
      </c>
      <c r="B229" s="25" t="n"/>
      <c r="C229" s="26" t="n"/>
      <c r="D229" s="26" t="n"/>
      <c r="E229" s="27">
        <f>IF(D229="","",IFERROR(INDEX('품목 목록'!$B$6:$B$205,MATCH(D229,'품목 목록'!$A$6:$A$205,0)),"코드 확인"))</f>
        <v/>
      </c>
      <c r="F229" s="20" t="n"/>
      <c r="G229" s="20" t="n"/>
      <c r="H229" s="21">
        <f>IF(OR(F229="",G229=""),"",F229*G229)</f>
        <v/>
      </c>
      <c r="I229" s="19" t="n"/>
      <c r="J229" s="19" t="n"/>
      <c r="K229" s="22">
        <f>IF(OR(D229="",F229=""),"",IFERROR(N(INDEX('품목 목록'!$E$6:$E$205,MATCH(D229,'품목 목록'!$A$6:$A$205,0))),0)+SUMIFS($F$5:F229,$D$5:D229,D229,$C$5:C229,"입고")-SUMIFS($F$5:F229,$D$5:D229,D229,$C$5:C229,"출고"))</f>
        <v/>
      </c>
    </row>
    <row r="230">
      <c r="A230" s="24" t="n">
        <v>226</v>
      </c>
      <c r="B230" s="25" t="n"/>
      <c r="C230" s="26" t="n"/>
      <c r="D230" s="26" t="n"/>
      <c r="E230" s="27">
        <f>IF(D230="","",IFERROR(INDEX('품목 목록'!$B$6:$B$205,MATCH(D230,'품목 목록'!$A$6:$A$205,0)),"코드 확인"))</f>
        <v/>
      </c>
      <c r="F230" s="20" t="n"/>
      <c r="G230" s="20" t="n"/>
      <c r="H230" s="21">
        <f>IF(OR(F230="",G230=""),"",F230*G230)</f>
        <v/>
      </c>
      <c r="I230" s="19" t="n"/>
      <c r="J230" s="19" t="n"/>
      <c r="K230" s="22">
        <f>IF(OR(D230="",F230=""),"",IFERROR(N(INDEX('품목 목록'!$E$6:$E$205,MATCH(D230,'품목 목록'!$A$6:$A$205,0))),0)+SUMIFS($F$5:F230,$D$5:D230,D230,$C$5:C230,"입고")-SUMIFS($F$5:F230,$D$5:D230,D230,$C$5:C230,"출고"))</f>
        <v/>
      </c>
    </row>
    <row r="231">
      <c r="A231" s="24" t="n">
        <v>227</v>
      </c>
      <c r="B231" s="25" t="n"/>
      <c r="C231" s="26" t="n"/>
      <c r="D231" s="26" t="n"/>
      <c r="E231" s="27">
        <f>IF(D231="","",IFERROR(INDEX('품목 목록'!$B$6:$B$205,MATCH(D231,'품목 목록'!$A$6:$A$205,0)),"코드 확인"))</f>
        <v/>
      </c>
      <c r="F231" s="20" t="n"/>
      <c r="G231" s="20" t="n"/>
      <c r="H231" s="21">
        <f>IF(OR(F231="",G231=""),"",F231*G231)</f>
        <v/>
      </c>
      <c r="I231" s="19" t="n"/>
      <c r="J231" s="19" t="n"/>
      <c r="K231" s="22">
        <f>IF(OR(D231="",F231=""),"",IFERROR(N(INDEX('품목 목록'!$E$6:$E$205,MATCH(D231,'품목 목록'!$A$6:$A$205,0))),0)+SUMIFS($F$5:F231,$D$5:D231,D231,$C$5:C231,"입고")-SUMIFS($F$5:F231,$D$5:D231,D231,$C$5:C231,"출고"))</f>
        <v/>
      </c>
    </row>
    <row r="232">
      <c r="A232" s="24" t="n">
        <v>228</v>
      </c>
      <c r="B232" s="25" t="n"/>
      <c r="C232" s="26" t="n"/>
      <c r="D232" s="26" t="n"/>
      <c r="E232" s="27">
        <f>IF(D232="","",IFERROR(INDEX('품목 목록'!$B$6:$B$205,MATCH(D232,'품목 목록'!$A$6:$A$205,0)),"코드 확인"))</f>
        <v/>
      </c>
      <c r="F232" s="20" t="n"/>
      <c r="G232" s="20" t="n"/>
      <c r="H232" s="21">
        <f>IF(OR(F232="",G232=""),"",F232*G232)</f>
        <v/>
      </c>
      <c r="I232" s="19" t="n"/>
      <c r="J232" s="19" t="n"/>
      <c r="K232" s="22">
        <f>IF(OR(D232="",F232=""),"",IFERROR(N(INDEX('품목 목록'!$E$6:$E$205,MATCH(D232,'품목 목록'!$A$6:$A$205,0))),0)+SUMIFS($F$5:F232,$D$5:D232,D232,$C$5:C232,"입고")-SUMIFS($F$5:F232,$D$5:D232,D232,$C$5:C232,"출고"))</f>
        <v/>
      </c>
    </row>
    <row r="233">
      <c r="A233" s="24" t="n">
        <v>229</v>
      </c>
      <c r="B233" s="25" t="n"/>
      <c r="C233" s="26" t="n"/>
      <c r="D233" s="26" t="n"/>
      <c r="E233" s="27">
        <f>IF(D233="","",IFERROR(INDEX('품목 목록'!$B$6:$B$205,MATCH(D233,'품목 목록'!$A$6:$A$205,0)),"코드 확인"))</f>
        <v/>
      </c>
      <c r="F233" s="20" t="n"/>
      <c r="G233" s="20" t="n"/>
      <c r="H233" s="21">
        <f>IF(OR(F233="",G233=""),"",F233*G233)</f>
        <v/>
      </c>
      <c r="I233" s="19" t="n"/>
      <c r="J233" s="19" t="n"/>
      <c r="K233" s="22">
        <f>IF(OR(D233="",F233=""),"",IFERROR(N(INDEX('품목 목록'!$E$6:$E$205,MATCH(D233,'품목 목록'!$A$6:$A$205,0))),0)+SUMIFS($F$5:F233,$D$5:D233,D233,$C$5:C233,"입고")-SUMIFS($F$5:F233,$D$5:D233,D233,$C$5:C233,"출고"))</f>
        <v/>
      </c>
    </row>
    <row r="234">
      <c r="A234" s="24" t="n">
        <v>230</v>
      </c>
      <c r="B234" s="25" t="n"/>
      <c r="C234" s="26" t="n"/>
      <c r="D234" s="26" t="n"/>
      <c r="E234" s="27">
        <f>IF(D234="","",IFERROR(INDEX('품목 목록'!$B$6:$B$205,MATCH(D234,'품목 목록'!$A$6:$A$205,0)),"코드 확인"))</f>
        <v/>
      </c>
      <c r="F234" s="20" t="n"/>
      <c r="G234" s="20" t="n"/>
      <c r="H234" s="21">
        <f>IF(OR(F234="",G234=""),"",F234*G234)</f>
        <v/>
      </c>
      <c r="I234" s="19" t="n"/>
      <c r="J234" s="19" t="n"/>
      <c r="K234" s="22">
        <f>IF(OR(D234="",F234=""),"",IFERROR(N(INDEX('품목 목록'!$E$6:$E$205,MATCH(D234,'품목 목록'!$A$6:$A$205,0))),0)+SUMIFS($F$5:F234,$D$5:D234,D234,$C$5:C234,"입고")-SUMIFS($F$5:F234,$D$5:D234,D234,$C$5:C234,"출고"))</f>
        <v/>
      </c>
    </row>
    <row r="235">
      <c r="A235" s="24" t="n">
        <v>231</v>
      </c>
      <c r="B235" s="25" t="n"/>
      <c r="C235" s="26" t="n"/>
      <c r="D235" s="26" t="n"/>
      <c r="E235" s="27">
        <f>IF(D235="","",IFERROR(INDEX('품목 목록'!$B$6:$B$205,MATCH(D235,'품목 목록'!$A$6:$A$205,0)),"코드 확인"))</f>
        <v/>
      </c>
      <c r="F235" s="20" t="n"/>
      <c r="G235" s="20" t="n"/>
      <c r="H235" s="21">
        <f>IF(OR(F235="",G235=""),"",F235*G235)</f>
        <v/>
      </c>
      <c r="I235" s="19" t="n"/>
      <c r="J235" s="19" t="n"/>
      <c r="K235" s="22">
        <f>IF(OR(D235="",F235=""),"",IFERROR(N(INDEX('품목 목록'!$E$6:$E$205,MATCH(D235,'품목 목록'!$A$6:$A$205,0))),0)+SUMIFS($F$5:F235,$D$5:D235,D235,$C$5:C235,"입고")-SUMIFS($F$5:F235,$D$5:D235,D235,$C$5:C235,"출고"))</f>
        <v/>
      </c>
    </row>
    <row r="236">
      <c r="A236" s="24" t="n">
        <v>232</v>
      </c>
      <c r="B236" s="25" t="n"/>
      <c r="C236" s="26" t="n"/>
      <c r="D236" s="26" t="n"/>
      <c r="E236" s="27">
        <f>IF(D236="","",IFERROR(INDEX('품목 목록'!$B$6:$B$205,MATCH(D236,'품목 목록'!$A$6:$A$205,0)),"코드 확인"))</f>
        <v/>
      </c>
      <c r="F236" s="20" t="n"/>
      <c r="G236" s="20" t="n"/>
      <c r="H236" s="21">
        <f>IF(OR(F236="",G236=""),"",F236*G236)</f>
        <v/>
      </c>
      <c r="I236" s="19" t="n"/>
      <c r="J236" s="19" t="n"/>
      <c r="K236" s="22">
        <f>IF(OR(D236="",F236=""),"",IFERROR(N(INDEX('품목 목록'!$E$6:$E$205,MATCH(D236,'품목 목록'!$A$6:$A$205,0))),0)+SUMIFS($F$5:F236,$D$5:D236,D236,$C$5:C236,"입고")-SUMIFS($F$5:F236,$D$5:D236,D236,$C$5:C236,"출고"))</f>
        <v/>
      </c>
    </row>
    <row r="237">
      <c r="A237" s="24" t="n">
        <v>233</v>
      </c>
      <c r="B237" s="25" t="n"/>
      <c r="C237" s="26" t="n"/>
      <c r="D237" s="26" t="n"/>
      <c r="E237" s="27">
        <f>IF(D237="","",IFERROR(INDEX('품목 목록'!$B$6:$B$205,MATCH(D237,'품목 목록'!$A$6:$A$205,0)),"코드 확인"))</f>
        <v/>
      </c>
      <c r="F237" s="20" t="n"/>
      <c r="G237" s="20" t="n"/>
      <c r="H237" s="21">
        <f>IF(OR(F237="",G237=""),"",F237*G237)</f>
        <v/>
      </c>
      <c r="I237" s="19" t="n"/>
      <c r="J237" s="19" t="n"/>
      <c r="K237" s="22">
        <f>IF(OR(D237="",F237=""),"",IFERROR(N(INDEX('품목 목록'!$E$6:$E$205,MATCH(D237,'품목 목록'!$A$6:$A$205,0))),0)+SUMIFS($F$5:F237,$D$5:D237,D237,$C$5:C237,"입고")-SUMIFS($F$5:F237,$D$5:D237,D237,$C$5:C237,"출고"))</f>
        <v/>
      </c>
    </row>
    <row r="238">
      <c r="A238" s="24" t="n">
        <v>234</v>
      </c>
      <c r="B238" s="25" t="n"/>
      <c r="C238" s="26" t="n"/>
      <c r="D238" s="26" t="n"/>
      <c r="E238" s="27">
        <f>IF(D238="","",IFERROR(INDEX('품목 목록'!$B$6:$B$205,MATCH(D238,'품목 목록'!$A$6:$A$205,0)),"코드 확인"))</f>
        <v/>
      </c>
      <c r="F238" s="20" t="n"/>
      <c r="G238" s="20" t="n"/>
      <c r="H238" s="21">
        <f>IF(OR(F238="",G238=""),"",F238*G238)</f>
        <v/>
      </c>
      <c r="I238" s="19" t="n"/>
      <c r="J238" s="19" t="n"/>
      <c r="K238" s="22">
        <f>IF(OR(D238="",F238=""),"",IFERROR(N(INDEX('품목 목록'!$E$6:$E$205,MATCH(D238,'품목 목록'!$A$6:$A$205,0))),0)+SUMIFS($F$5:F238,$D$5:D238,D238,$C$5:C238,"입고")-SUMIFS($F$5:F238,$D$5:D238,D238,$C$5:C238,"출고"))</f>
        <v/>
      </c>
    </row>
    <row r="239">
      <c r="A239" s="24" t="n">
        <v>235</v>
      </c>
      <c r="B239" s="25" t="n"/>
      <c r="C239" s="26" t="n"/>
      <c r="D239" s="26" t="n"/>
      <c r="E239" s="27">
        <f>IF(D239="","",IFERROR(INDEX('품목 목록'!$B$6:$B$205,MATCH(D239,'품목 목록'!$A$6:$A$205,0)),"코드 확인"))</f>
        <v/>
      </c>
      <c r="F239" s="20" t="n"/>
      <c r="G239" s="20" t="n"/>
      <c r="H239" s="21">
        <f>IF(OR(F239="",G239=""),"",F239*G239)</f>
        <v/>
      </c>
      <c r="I239" s="19" t="n"/>
      <c r="J239" s="19" t="n"/>
      <c r="K239" s="22">
        <f>IF(OR(D239="",F239=""),"",IFERROR(N(INDEX('품목 목록'!$E$6:$E$205,MATCH(D239,'품목 목록'!$A$6:$A$205,0))),0)+SUMIFS($F$5:F239,$D$5:D239,D239,$C$5:C239,"입고")-SUMIFS($F$5:F239,$D$5:D239,D239,$C$5:C239,"출고"))</f>
        <v/>
      </c>
    </row>
    <row r="240">
      <c r="A240" s="24" t="n">
        <v>236</v>
      </c>
      <c r="B240" s="25" t="n"/>
      <c r="C240" s="26" t="n"/>
      <c r="D240" s="26" t="n"/>
      <c r="E240" s="27">
        <f>IF(D240="","",IFERROR(INDEX('품목 목록'!$B$6:$B$205,MATCH(D240,'품목 목록'!$A$6:$A$205,0)),"코드 확인"))</f>
        <v/>
      </c>
      <c r="F240" s="20" t="n"/>
      <c r="G240" s="20" t="n"/>
      <c r="H240" s="21">
        <f>IF(OR(F240="",G240=""),"",F240*G240)</f>
        <v/>
      </c>
      <c r="I240" s="19" t="n"/>
      <c r="J240" s="19" t="n"/>
      <c r="K240" s="22">
        <f>IF(OR(D240="",F240=""),"",IFERROR(N(INDEX('품목 목록'!$E$6:$E$205,MATCH(D240,'품목 목록'!$A$6:$A$205,0))),0)+SUMIFS($F$5:F240,$D$5:D240,D240,$C$5:C240,"입고")-SUMIFS($F$5:F240,$D$5:D240,D240,$C$5:C240,"출고"))</f>
        <v/>
      </c>
    </row>
    <row r="241">
      <c r="A241" s="24" t="n">
        <v>237</v>
      </c>
      <c r="B241" s="25" t="n"/>
      <c r="C241" s="26" t="n"/>
      <c r="D241" s="26" t="n"/>
      <c r="E241" s="27">
        <f>IF(D241="","",IFERROR(INDEX('품목 목록'!$B$6:$B$205,MATCH(D241,'품목 목록'!$A$6:$A$205,0)),"코드 확인"))</f>
        <v/>
      </c>
      <c r="F241" s="20" t="n"/>
      <c r="G241" s="20" t="n"/>
      <c r="H241" s="21">
        <f>IF(OR(F241="",G241=""),"",F241*G241)</f>
        <v/>
      </c>
      <c r="I241" s="19" t="n"/>
      <c r="J241" s="19" t="n"/>
      <c r="K241" s="22">
        <f>IF(OR(D241="",F241=""),"",IFERROR(N(INDEX('품목 목록'!$E$6:$E$205,MATCH(D241,'품목 목록'!$A$6:$A$205,0))),0)+SUMIFS($F$5:F241,$D$5:D241,D241,$C$5:C241,"입고")-SUMIFS($F$5:F241,$D$5:D241,D241,$C$5:C241,"출고"))</f>
        <v/>
      </c>
    </row>
    <row r="242">
      <c r="A242" s="24" t="n">
        <v>238</v>
      </c>
      <c r="B242" s="25" t="n"/>
      <c r="C242" s="26" t="n"/>
      <c r="D242" s="26" t="n"/>
      <c r="E242" s="27">
        <f>IF(D242="","",IFERROR(INDEX('품목 목록'!$B$6:$B$205,MATCH(D242,'품목 목록'!$A$6:$A$205,0)),"코드 확인"))</f>
        <v/>
      </c>
      <c r="F242" s="20" t="n"/>
      <c r="G242" s="20" t="n"/>
      <c r="H242" s="21">
        <f>IF(OR(F242="",G242=""),"",F242*G242)</f>
        <v/>
      </c>
      <c r="I242" s="19" t="n"/>
      <c r="J242" s="19" t="n"/>
      <c r="K242" s="22">
        <f>IF(OR(D242="",F242=""),"",IFERROR(N(INDEX('품목 목록'!$E$6:$E$205,MATCH(D242,'품목 목록'!$A$6:$A$205,0))),0)+SUMIFS($F$5:F242,$D$5:D242,D242,$C$5:C242,"입고")-SUMIFS($F$5:F242,$D$5:D242,D242,$C$5:C242,"출고"))</f>
        <v/>
      </c>
    </row>
    <row r="243">
      <c r="A243" s="24" t="n">
        <v>239</v>
      </c>
      <c r="B243" s="25" t="n"/>
      <c r="C243" s="26" t="n"/>
      <c r="D243" s="26" t="n"/>
      <c r="E243" s="27">
        <f>IF(D243="","",IFERROR(INDEX('품목 목록'!$B$6:$B$205,MATCH(D243,'품목 목록'!$A$6:$A$205,0)),"코드 확인"))</f>
        <v/>
      </c>
      <c r="F243" s="20" t="n"/>
      <c r="G243" s="20" t="n"/>
      <c r="H243" s="21">
        <f>IF(OR(F243="",G243=""),"",F243*G243)</f>
        <v/>
      </c>
      <c r="I243" s="19" t="n"/>
      <c r="J243" s="19" t="n"/>
      <c r="K243" s="22">
        <f>IF(OR(D243="",F243=""),"",IFERROR(N(INDEX('품목 목록'!$E$6:$E$205,MATCH(D243,'품목 목록'!$A$6:$A$205,0))),0)+SUMIFS($F$5:F243,$D$5:D243,D243,$C$5:C243,"입고")-SUMIFS($F$5:F243,$D$5:D243,D243,$C$5:C243,"출고"))</f>
        <v/>
      </c>
    </row>
    <row r="244">
      <c r="A244" s="24" t="n">
        <v>240</v>
      </c>
      <c r="B244" s="25" t="n"/>
      <c r="C244" s="26" t="n"/>
      <c r="D244" s="26" t="n"/>
      <c r="E244" s="27">
        <f>IF(D244="","",IFERROR(INDEX('품목 목록'!$B$6:$B$205,MATCH(D244,'품목 목록'!$A$6:$A$205,0)),"코드 확인"))</f>
        <v/>
      </c>
      <c r="F244" s="20" t="n"/>
      <c r="G244" s="20" t="n"/>
      <c r="H244" s="21">
        <f>IF(OR(F244="",G244=""),"",F244*G244)</f>
        <v/>
      </c>
      <c r="I244" s="19" t="n"/>
      <c r="J244" s="19" t="n"/>
      <c r="K244" s="22">
        <f>IF(OR(D244="",F244=""),"",IFERROR(N(INDEX('품목 목록'!$E$6:$E$205,MATCH(D244,'품목 목록'!$A$6:$A$205,0))),0)+SUMIFS($F$5:F244,$D$5:D244,D244,$C$5:C244,"입고")-SUMIFS($F$5:F244,$D$5:D244,D244,$C$5:C244,"출고"))</f>
        <v/>
      </c>
    </row>
    <row r="245">
      <c r="A245" s="24" t="n">
        <v>241</v>
      </c>
      <c r="B245" s="25" t="n"/>
      <c r="C245" s="26" t="n"/>
      <c r="D245" s="26" t="n"/>
      <c r="E245" s="27">
        <f>IF(D245="","",IFERROR(INDEX('품목 목록'!$B$6:$B$205,MATCH(D245,'품목 목록'!$A$6:$A$205,0)),"코드 확인"))</f>
        <v/>
      </c>
      <c r="F245" s="20" t="n"/>
      <c r="G245" s="20" t="n"/>
      <c r="H245" s="21">
        <f>IF(OR(F245="",G245=""),"",F245*G245)</f>
        <v/>
      </c>
      <c r="I245" s="19" t="n"/>
      <c r="J245" s="19" t="n"/>
      <c r="K245" s="22">
        <f>IF(OR(D245="",F245=""),"",IFERROR(N(INDEX('품목 목록'!$E$6:$E$205,MATCH(D245,'품목 목록'!$A$6:$A$205,0))),0)+SUMIFS($F$5:F245,$D$5:D245,D245,$C$5:C245,"입고")-SUMIFS($F$5:F245,$D$5:D245,D245,$C$5:C245,"출고"))</f>
        <v/>
      </c>
    </row>
    <row r="246">
      <c r="A246" s="24" t="n">
        <v>242</v>
      </c>
      <c r="B246" s="25" t="n"/>
      <c r="C246" s="26" t="n"/>
      <c r="D246" s="26" t="n"/>
      <c r="E246" s="27">
        <f>IF(D246="","",IFERROR(INDEX('품목 목록'!$B$6:$B$205,MATCH(D246,'품목 목록'!$A$6:$A$205,0)),"코드 확인"))</f>
        <v/>
      </c>
      <c r="F246" s="20" t="n"/>
      <c r="G246" s="20" t="n"/>
      <c r="H246" s="21">
        <f>IF(OR(F246="",G246=""),"",F246*G246)</f>
        <v/>
      </c>
      <c r="I246" s="19" t="n"/>
      <c r="J246" s="19" t="n"/>
      <c r="K246" s="22">
        <f>IF(OR(D246="",F246=""),"",IFERROR(N(INDEX('품목 목록'!$E$6:$E$205,MATCH(D246,'품목 목록'!$A$6:$A$205,0))),0)+SUMIFS($F$5:F246,$D$5:D246,D246,$C$5:C246,"입고")-SUMIFS($F$5:F246,$D$5:D246,D246,$C$5:C246,"출고"))</f>
        <v/>
      </c>
    </row>
    <row r="247">
      <c r="A247" s="24" t="n">
        <v>243</v>
      </c>
      <c r="B247" s="25" t="n"/>
      <c r="C247" s="26" t="n"/>
      <c r="D247" s="26" t="n"/>
      <c r="E247" s="27">
        <f>IF(D247="","",IFERROR(INDEX('품목 목록'!$B$6:$B$205,MATCH(D247,'품목 목록'!$A$6:$A$205,0)),"코드 확인"))</f>
        <v/>
      </c>
      <c r="F247" s="20" t="n"/>
      <c r="G247" s="20" t="n"/>
      <c r="H247" s="21">
        <f>IF(OR(F247="",G247=""),"",F247*G247)</f>
        <v/>
      </c>
      <c r="I247" s="19" t="n"/>
      <c r="J247" s="19" t="n"/>
      <c r="K247" s="22">
        <f>IF(OR(D247="",F247=""),"",IFERROR(N(INDEX('품목 목록'!$E$6:$E$205,MATCH(D247,'품목 목록'!$A$6:$A$205,0))),0)+SUMIFS($F$5:F247,$D$5:D247,D247,$C$5:C247,"입고")-SUMIFS($F$5:F247,$D$5:D247,D247,$C$5:C247,"출고"))</f>
        <v/>
      </c>
    </row>
    <row r="248">
      <c r="A248" s="24" t="n">
        <v>244</v>
      </c>
      <c r="B248" s="25" t="n"/>
      <c r="C248" s="26" t="n"/>
      <c r="D248" s="26" t="n"/>
      <c r="E248" s="27">
        <f>IF(D248="","",IFERROR(INDEX('품목 목록'!$B$6:$B$205,MATCH(D248,'품목 목록'!$A$6:$A$205,0)),"코드 확인"))</f>
        <v/>
      </c>
      <c r="F248" s="20" t="n"/>
      <c r="G248" s="20" t="n"/>
      <c r="H248" s="21">
        <f>IF(OR(F248="",G248=""),"",F248*G248)</f>
        <v/>
      </c>
      <c r="I248" s="19" t="n"/>
      <c r="J248" s="19" t="n"/>
      <c r="K248" s="22">
        <f>IF(OR(D248="",F248=""),"",IFERROR(N(INDEX('품목 목록'!$E$6:$E$205,MATCH(D248,'품목 목록'!$A$6:$A$205,0))),0)+SUMIFS($F$5:F248,$D$5:D248,D248,$C$5:C248,"입고")-SUMIFS($F$5:F248,$D$5:D248,D248,$C$5:C248,"출고"))</f>
        <v/>
      </c>
    </row>
    <row r="249">
      <c r="A249" s="24" t="n">
        <v>245</v>
      </c>
      <c r="B249" s="25" t="n"/>
      <c r="C249" s="26" t="n"/>
      <c r="D249" s="26" t="n"/>
      <c r="E249" s="27">
        <f>IF(D249="","",IFERROR(INDEX('품목 목록'!$B$6:$B$205,MATCH(D249,'품목 목록'!$A$6:$A$205,0)),"코드 확인"))</f>
        <v/>
      </c>
      <c r="F249" s="20" t="n"/>
      <c r="G249" s="20" t="n"/>
      <c r="H249" s="21">
        <f>IF(OR(F249="",G249=""),"",F249*G249)</f>
        <v/>
      </c>
      <c r="I249" s="19" t="n"/>
      <c r="J249" s="19" t="n"/>
      <c r="K249" s="22">
        <f>IF(OR(D249="",F249=""),"",IFERROR(N(INDEX('품목 목록'!$E$6:$E$205,MATCH(D249,'품목 목록'!$A$6:$A$205,0))),0)+SUMIFS($F$5:F249,$D$5:D249,D249,$C$5:C249,"입고")-SUMIFS($F$5:F249,$D$5:D249,D249,$C$5:C249,"출고"))</f>
        <v/>
      </c>
    </row>
    <row r="250">
      <c r="A250" s="24" t="n">
        <v>246</v>
      </c>
      <c r="B250" s="25" t="n"/>
      <c r="C250" s="26" t="n"/>
      <c r="D250" s="26" t="n"/>
      <c r="E250" s="27">
        <f>IF(D250="","",IFERROR(INDEX('품목 목록'!$B$6:$B$205,MATCH(D250,'품목 목록'!$A$6:$A$205,0)),"코드 확인"))</f>
        <v/>
      </c>
      <c r="F250" s="20" t="n"/>
      <c r="G250" s="20" t="n"/>
      <c r="H250" s="21">
        <f>IF(OR(F250="",G250=""),"",F250*G250)</f>
        <v/>
      </c>
      <c r="I250" s="19" t="n"/>
      <c r="J250" s="19" t="n"/>
      <c r="K250" s="22">
        <f>IF(OR(D250="",F250=""),"",IFERROR(N(INDEX('품목 목록'!$E$6:$E$205,MATCH(D250,'품목 목록'!$A$6:$A$205,0))),0)+SUMIFS($F$5:F250,$D$5:D250,D250,$C$5:C250,"입고")-SUMIFS($F$5:F250,$D$5:D250,D250,$C$5:C250,"출고"))</f>
        <v/>
      </c>
    </row>
    <row r="251">
      <c r="A251" s="24" t="n">
        <v>247</v>
      </c>
      <c r="B251" s="25" t="n"/>
      <c r="C251" s="26" t="n"/>
      <c r="D251" s="26" t="n"/>
      <c r="E251" s="27">
        <f>IF(D251="","",IFERROR(INDEX('품목 목록'!$B$6:$B$205,MATCH(D251,'품목 목록'!$A$6:$A$205,0)),"코드 확인"))</f>
        <v/>
      </c>
      <c r="F251" s="20" t="n"/>
      <c r="G251" s="20" t="n"/>
      <c r="H251" s="21">
        <f>IF(OR(F251="",G251=""),"",F251*G251)</f>
        <v/>
      </c>
      <c r="I251" s="19" t="n"/>
      <c r="J251" s="19" t="n"/>
      <c r="K251" s="22">
        <f>IF(OR(D251="",F251=""),"",IFERROR(N(INDEX('품목 목록'!$E$6:$E$205,MATCH(D251,'품목 목록'!$A$6:$A$205,0))),0)+SUMIFS($F$5:F251,$D$5:D251,D251,$C$5:C251,"입고")-SUMIFS($F$5:F251,$D$5:D251,D251,$C$5:C251,"출고"))</f>
        <v/>
      </c>
    </row>
    <row r="252">
      <c r="A252" s="24" t="n">
        <v>248</v>
      </c>
      <c r="B252" s="25" t="n"/>
      <c r="C252" s="26" t="n"/>
      <c r="D252" s="26" t="n"/>
      <c r="E252" s="27">
        <f>IF(D252="","",IFERROR(INDEX('품목 목록'!$B$6:$B$205,MATCH(D252,'품목 목록'!$A$6:$A$205,0)),"코드 확인"))</f>
        <v/>
      </c>
      <c r="F252" s="20" t="n"/>
      <c r="G252" s="20" t="n"/>
      <c r="H252" s="21">
        <f>IF(OR(F252="",G252=""),"",F252*G252)</f>
        <v/>
      </c>
      <c r="I252" s="19" t="n"/>
      <c r="J252" s="19" t="n"/>
      <c r="K252" s="22">
        <f>IF(OR(D252="",F252=""),"",IFERROR(N(INDEX('품목 목록'!$E$6:$E$205,MATCH(D252,'품목 목록'!$A$6:$A$205,0))),0)+SUMIFS($F$5:F252,$D$5:D252,D252,$C$5:C252,"입고")-SUMIFS($F$5:F252,$D$5:D252,D252,$C$5:C252,"출고"))</f>
        <v/>
      </c>
    </row>
    <row r="253">
      <c r="A253" s="24" t="n">
        <v>249</v>
      </c>
      <c r="B253" s="25" t="n"/>
      <c r="C253" s="26" t="n"/>
      <c r="D253" s="26" t="n"/>
      <c r="E253" s="27">
        <f>IF(D253="","",IFERROR(INDEX('품목 목록'!$B$6:$B$205,MATCH(D253,'품목 목록'!$A$6:$A$205,0)),"코드 확인"))</f>
        <v/>
      </c>
      <c r="F253" s="20" t="n"/>
      <c r="G253" s="20" t="n"/>
      <c r="H253" s="21">
        <f>IF(OR(F253="",G253=""),"",F253*G253)</f>
        <v/>
      </c>
      <c r="I253" s="19" t="n"/>
      <c r="J253" s="19" t="n"/>
      <c r="K253" s="22">
        <f>IF(OR(D253="",F253=""),"",IFERROR(N(INDEX('품목 목록'!$E$6:$E$205,MATCH(D253,'품목 목록'!$A$6:$A$205,0))),0)+SUMIFS($F$5:F253,$D$5:D253,D253,$C$5:C253,"입고")-SUMIFS($F$5:F253,$D$5:D253,D253,$C$5:C253,"출고"))</f>
        <v/>
      </c>
    </row>
    <row r="254">
      <c r="A254" s="24" t="n">
        <v>250</v>
      </c>
      <c r="B254" s="25" t="n"/>
      <c r="C254" s="26" t="n"/>
      <c r="D254" s="26" t="n"/>
      <c r="E254" s="27">
        <f>IF(D254="","",IFERROR(INDEX('품목 목록'!$B$6:$B$205,MATCH(D254,'품목 목록'!$A$6:$A$205,0)),"코드 확인"))</f>
        <v/>
      </c>
      <c r="F254" s="20" t="n"/>
      <c r="G254" s="20" t="n"/>
      <c r="H254" s="21">
        <f>IF(OR(F254="",G254=""),"",F254*G254)</f>
        <v/>
      </c>
      <c r="I254" s="19" t="n"/>
      <c r="J254" s="19" t="n"/>
      <c r="K254" s="22">
        <f>IF(OR(D254="",F254=""),"",IFERROR(N(INDEX('품목 목록'!$E$6:$E$205,MATCH(D254,'품목 목록'!$A$6:$A$205,0))),0)+SUMIFS($F$5:F254,$D$5:D254,D254,$C$5:C254,"입고")-SUMIFS($F$5:F254,$D$5:D254,D254,$C$5:C254,"출고"))</f>
        <v/>
      </c>
    </row>
    <row r="255">
      <c r="A255" s="24" t="n">
        <v>251</v>
      </c>
      <c r="B255" s="25" t="n"/>
      <c r="C255" s="26" t="n"/>
      <c r="D255" s="26" t="n"/>
      <c r="E255" s="27">
        <f>IF(D255="","",IFERROR(INDEX('품목 목록'!$B$6:$B$205,MATCH(D255,'품목 목록'!$A$6:$A$205,0)),"코드 확인"))</f>
        <v/>
      </c>
      <c r="F255" s="20" t="n"/>
      <c r="G255" s="20" t="n"/>
      <c r="H255" s="21">
        <f>IF(OR(F255="",G255=""),"",F255*G255)</f>
        <v/>
      </c>
      <c r="I255" s="19" t="n"/>
      <c r="J255" s="19" t="n"/>
      <c r="K255" s="22">
        <f>IF(OR(D255="",F255=""),"",IFERROR(N(INDEX('품목 목록'!$E$6:$E$205,MATCH(D255,'품목 목록'!$A$6:$A$205,0))),0)+SUMIFS($F$5:F255,$D$5:D255,D255,$C$5:C255,"입고")-SUMIFS($F$5:F255,$D$5:D255,D255,$C$5:C255,"출고"))</f>
        <v/>
      </c>
    </row>
    <row r="256">
      <c r="A256" s="24" t="n">
        <v>252</v>
      </c>
      <c r="B256" s="25" t="n"/>
      <c r="C256" s="26" t="n"/>
      <c r="D256" s="26" t="n"/>
      <c r="E256" s="27">
        <f>IF(D256="","",IFERROR(INDEX('품목 목록'!$B$6:$B$205,MATCH(D256,'품목 목록'!$A$6:$A$205,0)),"코드 확인"))</f>
        <v/>
      </c>
      <c r="F256" s="20" t="n"/>
      <c r="G256" s="20" t="n"/>
      <c r="H256" s="21">
        <f>IF(OR(F256="",G256=""),"",F256*G256)</f>
        <v/>
      </c>
      <c r="I256" s="19" t="n"/>
      <c r="J256" s="19" t="n"/>
      <c r="K256" s="22">
        <f>IF(OR(D256="",F256=""),"",IFERROR(N(INDEX('품목 목록'!$E$6:$E$205,MATCH(D256,'품목 목록'!$A$6:$A$205,0))),0)+SUMIFS($F$5:F256,$D$5:D256,D256,$C$5:C256,"입고")-SUMIFS($F$5:F256,$D$5:D256,D256,$C$5:C256,"출고"))</f>
        <v/>
      </c>
    </row>
    <row r="257">
      <c r="A257" s="24" t="n">
        <v>253</v>
      </c>
      <c r="B257" s="25" t="n"/>
      <c r="C257" s="26" t="n"/>
      <c r="D257" s="26" t="n"/>
      <c r="E257" s="27">
        <f>IF(D257="","",IFERROR(INDEX('품목 목록'!$B$6:$B$205,MATCH(D257,'품목 목록'!$A$6:$A$205,0)),"코드 확인"))</f>
        <v/>
      </c>
      <c r="F257" s="20" t="n"/>
      <c r="G257" s="20" t="n"/>
      <c r="H257" s="21">
        <f>IF(OR(F257="",G257=""),"",F257*G257)</f>
        <v/>
      </c>
      <c r="I257" s="19" t="n"/>
      <c r="J257" s="19" t="n"/>
      <c r="K257" s="22">
        <f>IF(OR(D257="",F257=""),"",IFERROR(N(INDEX('품목 목록'!$E$6:$E$205,MATCH(D257,'품목 목록'!$A$6:$A$205,0))),0)+SUMIFS($F$5:F257,$D$5:D257,D257,$C$5:C257,"입고")-SUMIFS($F$5:F257,$D$5:D257,D257,$C$5:C257,"출고"))</f>
        <v/>
      </c>
    </row>
    <row r="258">
      <c r="A258" s="24" t="n">
        <v>254</v>
      </c>
      <c r="B258" s="25" t="n"/>
      <c r="C258" s="26" t="n"/>
      <c r="D258" s="26" t="n"/>
      <c r="E258" s="27">
        <f>IF(D258="","",IFERROR(INDEX('품목 목록'!$B$6:$B$205,MATCH(D258,'품목 목록'!$A$6:$A$205,0)),"코드 확인"))</f>
        <v/>
      </c>
      <c r="F258" s="20" t="n"/>
      <c r="G258" s="20" t="n"/>
      <c r="H258" s="21">
        <f>IF(OR(F258="",G258=""),"",F258*G258)</f>
        <v/>
      </c>
      <c r="I258" s="19" t="n"/>
      <c r="J258" s="19" t="n"/>
      <c r="K258" s="22">
        <f>IF(OR(D258="",F258=""),"",IFERROR(N(INDEX('품목 목록'!$E$6:$E$205,MATCH(D258,'품목 목록'!$A$6:$A$205,0))),0)+SUMIFS($F$5:F258,$D$5:D258,D258,$C$5:C258,"입고")-SUMIFS($F$5:F258,$D$5:D258,D258,$C$5:C258,"출고"))</f>
        <v/>
      </c>
    </row>
    <row r="259">
      <c r="A259" s="24" t="n">
        <v>255</v>
      </c>
      <c r="B259" s="25" t="n"/>
      <c r="C259" s="26" t="n"/>
      <c r="D259" s="26" t="n"/>
      <c r="E259" s="27">
        <f>IF(D259="","",IFERROR(INDEX('품목 목록'!$B$6:$B$205,MATCH(D259,'품목 목록'!$A$6:$A$205,0)),"코드 확인"))</f>
        <v/>
      </c>
      <c r="F259" s="20" t="n"/>
      <c r="G259" s="20" t="n"/>
      <c r="H259" s="21">
        <f>IF(OR(F259="",G259=""),"",F259*G259)</f>
        <v/>
      </c>
      <c r="I259" s="19" t="n"/>
      <c r="J259" s="19" t="n"/>
      <c r="K259" s="22">
        <f>IF(OR(D259="",F259=""),"",IFERROR(N(INDEX('품목 목록'!$E$6:$E$205,MATCH(D259,'품목 목록'!$A$6:$A$205,0))),0)+SUMIFS($F$5:F259,$D$5:D259,D259,$C$5:C259,"입고")-SUMIFS($F$5:F259,$D$5:D259,D259,$C$5:C259,"출고"))</f>
        <v/>
      </c>
    </row>
    <row r="260">
      <c r="A260" s="24" t="n">
        <v>256</v>
      </c>
      <c r="B260" s="25" t="n"/>
      <c r="C260" s="26" t="n"/>
      <c r="D260" s="26" t="n"/>
      <c r="E260" s="27">
        <f>IF(D260="","",IFERROR(INDEX('품목 목록'!$B$6:$B$205,MATCH(D260,'품목 목록'!$A$6:$A$205,0)),"코드 확인"))</f>
        <v/>
      </c>
      <c r="F260" s="20" t="n"/>
      <c r="G260" s="20" t="n"/>
      <c r="H260" s="21">
        <f>IF(OR(F260="",G260=""),"",F260*G260)</f>
        <v/>
      </c>
      <c r="I260" s="19" t="n"/>
      <c r="J260" s="19" t="n"/>
      <c r="K260" s="22">
        <f>IF(OR(D260="",F260=""),"",IFERROR(N(INDEX('품목 목록'!$E$6:$E$205,MATCH(D260,'품목 목록'!$A$6:$A$205,0))),0)+SUMIFS($F$5:F260,$D$5:D260,D260,$C$5:C260,"입고")-SUMIFS($F$5:F260,$D$5:D260,D260,$C$5:C260,"출고"))</f>
        <v/>
      </c>
    </row>
    <row r="261">
      <c r="A261" s="24" t="n">
        <v>257</v>
      </c>
      <c r="B261" s="25" t="n"/>
      <c r="C261" s="26" t="n"/>
      <c r="D261" s="26" t="n"/>
      <c r="E261" s="27">
        <f>IF(D261="","",IFERROR(INDEX('품목 목록'!$B$6:$B$205,MATCH(D261,'품목 목록'!$A$6:$A$205,0)),"코드 확인"))</f>
        <v/>
      </c>
      <c r="F261" s="20" t="n"/>
      <c r="G261" s="20" t="n"/>
      <c r="H261" s="21">
        <f>IF(OR(F261="",G261=""),"",F261*G261)</f>
        <v/>
      </c>
      <c r="I261" s="19" t="n"/>
      <c r="J261" s="19" t="n"/>
      <c r="K261" s="22">
        <f>IF(OR(D261="",F261=""),"",IFERROR(N(INDEX('품목 목록'!$E$6:$E$205,MATCH(D261,'품목 목록'!$A$6:$A$205,0))),0)+SUMIFS($F$5:F261,$D$5:D261,D261,$C$5:C261,"입고")-SUMIFS($F$5:F261,$D$5:D261,D261,$C$5:C261,"출고"))</f>
        <v/>
      </c>
    </row>
    <row r="262">
      <c r="A262" s="24" t="n">
        <v>258</v>
      </c>
      <c r="B262" s="25" t="n"/>
      <c r="C262" s="26" t="n"/>
      <c r="D262" s="26" t="n"/>
      <c r="E262" s="27">
        <f>IF(D262="","",IFERROR(INDEX('품목 목록'!$B$6:$B$205,MATCH(D262,'품목 목록'!$A$6:$A$205,0)),"코드 확인"))</f>
        <v/>
      </c>
      <c r="F262" s="20" t="n"/>
      <c r="G262" s="20" t="n"/>
      <c r="H262" s="21">
        <f>IF(OR(F262="",G262=""),"",F262*G262)</f>
        <v/>
      </c>
      <c r="I262" s="19" t="n"/>
      <c r="J262" s="19" t="n"/>
      <c r="K262" s="22">
        <f>IF(OR(D262="",F262=""),"",IFERROR(N(INDEX('품목 목록'!$E$6:$E$205,MATCH(D262,'품목 목록'!$A$6:$A$205,0))),0)+SUMIFS($F$5:F262,$D$5:D262,D262,$C$5:C262,"입고")-SUMIFS($F$5:F262,$D$5:D262,D262,$C$5:C262,"출고"))</f>
        <v/>
      </c>
    </row>
    <row r="263">
      <c r="A263" s="24" t="n">
        <v>259</v>
      </c>
      <c r="B263" s="25" t="n"/>
      <c r="C263" s="26" t="n"/>
      <c r="D263" s="26" t="n"/>
      <c r="E263" s="27">
        <f>IF(D263="","",IFERROR(INDEX('품목 목록'!$B$6:$B$205,MATCH(D263,'품목 목록'!$A$6:$A$205,0)),"코드 확인"))</f>
        <v/>
      </c>
      <c r="F263" s="20" t="n"/>
      <c r="G263" s="20" t="n"/>
      <c r="H263" s="21">
        <f>IF(OR(F263="",G263=""),"",F263*G263)</f>
        <v/>
      </c>
      <c r="I263" s="19" t="n"/>
      <c r="J263" s="19" t="n"/>
      <c r="K263" s="22">
        <f>IF(OR(D263="",F263=""),"",IFERROR(N(INDEX('품목 목록'!$E$6:$E$205,MATCH(D263,'품목 목록'!$A$6:$A$205,0))),0)+SUMIFS($F$5:F263,$D$5:D263,D263,$C$5:C263,"입고")-SUMIFS($F$5:F263,$D$5:D263,D263,$C$5:C263,"출고"))</f>
        <v/>
      </c>
    </row>
    <row r="264">
      <c r="A264" s="24" t="n">
        <v>260</v>
      </c>
      <c r="B264" s="25" t="n"/>
      <c r="C264" s="26" t="n"/>
      <c r="D264" s="26" t="n"/>
      <c r="E264" s="27">
        <f>IF(D264="","",IFERROR(INDEX('품목 목록'!$B$6:$B$205,MATCH(D264,'품목 목록'!$A$6:$A$205,0)),"코드 확인"))</f>
        <v/>
      </c>
      <c r="F264" s="20" t="n"/>
      <c r="G264" s="20" t="n"/>
      <c r="H264" s="21">
        <f>IF(OR(F264="",G264=""),"",F264*G264)</f>
        <v/>
      </c>
      <c r="I264" s="19" t="n"/>
      <c r="J264" s="19" t="n"/>
      <c r="K264" s="22">
        <f>IF(OR(D264="",F264=""),"",IFERROR(N(INDEX('품목 목록'!$E$6:$E$205,MATCH(D264,'품목 목록'!$A$6:$A$205,0))),0)+SUMIFS($F$5:F264,$D$5:D264,D264,$C$5:C264,"입고")-SUMIFS($F$5:F264,$D$5:D264,D264,$C$5:C264,"출고"))</f>
        <v/>
      </c>
    </row>
    <row r="265">
      <c r="A265" s="24" t="n">
        <v>261</v>
      </c>
      <c r="B265" s="25" t="n"/>
      <c r="C265" s="26" t="n"/>
      <c r="D265" s="26" t="n"/>
      <c r="E265" s="27">
        <f>IF(D265="","",IFERROR(INDEX('품목 목록'!$B$6:$B$205,MATCH(D265,'품목 목록'!$A$6:$A$205,0)),"코드 확인"))</f>
        <v/>
      </c>
      <c r="F265" s="20" t="n"/>
      <c r="G265" s="20" t="n"/>
      <c r="H265" s="21">
        <f>IF(OR(F265="",G265=""),"",F265*G265)</f>
        <v/>
      </c>
      <c r="I265" s="19" t="n"/>
      <c r="J265" s="19" t="n"/>
      <c r="K265" s="22">
        <f>IF(OR(D265="",F265=""),"",IFERROR(N(INDEX('품목 목록'!$E$6:$E$205,MATCH(D265,'품목 목록'!$A$6:$A$205,0))),0)+SUMIFS($F$5:F265,$D$5:D265,D265,$C$5:C265,"입고")-SUMIFS($F$5:F265,$D$5:D265,D265,$C$5:C265,"출고"))</f>
        <v/>
      </c>
    </row>
    <row r="266">
      <c r="A266" s="24" t="n">
        <v>262</v>
      </c>
      <c r="B266" s="25" t="n"/>
      <c r="C266" s="26" t="n"/>
      <c r="D266" s="26" t="n"/>
      <c r="E266" s="27">
        <f>IF(D266="","",IFERROR(INDEX('품목 목록'!$B$6:$B$205,MATCH(D266,'품목 목록'!$A$6:$A$205,0)),"코드 확인"))</f>
        <v/>
      </c>
      <c r="F266" s="20" t="n"/>
      <c r="G266" s="20" t="n"/>
      <c r="H266" s="21">
        <f>IF(OR(F266="",G266=""),"",F266*G266)</f>
        <v/>
      </c>
      <c r="I266" s="19" t="n"/>
      <c r="J266" s="19" t="n"/>
      <c r="K266" s="22">
        <f>IF(OR(D266="",F266=""),"",IFERROR(N(INDEX('품목 목록'!$E$6:$E$205,MATCH(D266,'품목 목록'!$A$6:$A$205,0))),0)+SUMIFS($F$5:F266,$D$5:D266,D266,$C$5:C266,"입고")-SUMIFS($F$5:F266,$D$5:D266,D266,$C$5:C266,"출고"))</f>
        <v/>
      </c>
    </row>
    <row r="267">
      <c r="A267" s="24" t="n">
        <v>263</v>
      </c>
      <c r="B267" s="25" t="n"/>
      <c r="C267" s="26" t="n"/>
      <c r="D267" s="26" t="n"/>
      <c r="E267" s="27">
        <f>IF(D267="","",IFERROR(INDEX('품목 목록'!$B$6:$B$205,MATCH(D267,'품목 목록'!$A$6:$A$205,0)),"코드 확인"))</f>
        <v/>
      </c>
      <c r="F267" s="20" t="n"/>
      <c r="G267" s="20" t="n"/>
      <c r="H267" s="21">
        <f>IF(OR(F267="",G267=""),"",F267*G267)</f>
        <v/>
      </c>
      <c r="I267" s="19" t="n"/>
      <c r="J267" s="19" t="n"/>
      <c r="K267" s="22">
        <f>IF(OR(D267="",F267=""),"",IFERROR(N(INDEX('품목 목록'!$E$6:$E$205,MATCH(D267,'품목 목록'!$A$6:$A$205,0))),0)+SUMIFS($F$5:F267,$D$5:D267,D267,$C$5:C267,"입고")-SUMIFS($F$5:F267,$D$5:D267,D267,$C$5:C267,"출고"))</f>
        <v/>
      </c>
    </row>
    <row r="268">
      <c r="A268" s="24" t="n">
        <v>264</v>
      </c>
      <c r="B268" s="25" t="n"/>
      <c r="C268" s="26" t="n"/>
      <c r="D268" s="26" t="n"/>
      <c r="E268" s="27">
        <f>IF(D268="","",IFERROR(INDEX('품목 목록'!$B$6:$B$205,MATCH(D268,'품목 목록'!$A$6:$A$205,0)),"코드 확인"))</f>
        <v/>
      </c>
      <c r="F268" s="20" t="n"/>
      <c r="G268" s="20" t="n"/>
      <c r="H268" s="21">
        <f>IF(OR(F268="",G268=""),"",F268*G268)</f>
        <v/>
      </c>
      <c r="I268" s="19" t="n"/>
      <c r="J268" s="19" t="n"/>
      <c r="K268" s="22">
        <f>IF(OR(D268="",F268=""),"",IFERROR(N(INDEX('품목 목록'!$E$6:$E$205,MATCH(D268,'품목 목록'!$A$6:$A$205,0))),0)+SUMIFS($F$5:F268,$D$5:D268,D268,$C$5:C268,"입고")-SUMIFS($F$5:F268,$D$5:D268,D268,$C$5:C268,"출고"))</f>
        <v/>
      </c>
    </row>
    <row r="269">
      <c r="A269" s="24" t="n">
        <v>265</v>
      </c>
      <c r="B269" s="25" t="n"/>
      <c r="C269" s="26" t="n"/>
      <c r="D269" s="26" t="n"/>
      <c r="E269" s="27">
        <f>IF(D269="","",IFERROR(INDEX('품목 목록'!$B$6:$B$205,MATCH(D269,'품목 목록'!$A$6:$A$205,0)),"코드 확인"))</f>
        <v/>
      </c>
      <c r="F269" s="20" t="n"/>
      <c r="G269" s="20" t="n"/>
      <c r="H269" s="21">
        <f>IF(OR(F269="",G269=""),"",F269*G269)</f>
        <v/>
      </c>
      <c r="I269" s="19" t="n"/>
      <c r="J269" s="19" t="n"/>
      <c r="K269" s="22">
        <f>IF(OR(D269="",F269=""),"",IFERROR(N(INDEX('품목 목록'!$E$6:$E$205,MATCH(D269,'품목 목록'!$A$6:$A$205,0))),0)+SUMIFS($F$5:F269,$D$5:D269,D269,$C$5:C269,"입고")-SUMIFS($F$5:F269,$D$5:D269,D269,$C$5:C269,"출고"))</f>
        <v/>
      </c>
    </row>
    <row r="270">
      <c r="A270" s="24" t="n">
        <v>266</v>
      </c>
      <c r="B270" s="25" t="n"/>
      <c r="C270" s="26" t="n"/>
      <c r="D270" s="26" t="n"/>
      <c r="E270" s="27">
        <f>IF(D270="","",IFERROR(INDEX('품목 목록'!$B$6:$B$205,MATCH(D270,'품목 목록'!$A$6:$A$205,0)),"코드 확인"))</f>
        <v/>
      </c>
      <c r="F270" s="20" t="n"/>
      <c r="G270" s="20" t="n"/>
      <c r="H270" s="21">
        <f>IF(OR(F270="",G270=""),"",F270*G270)</f>
        <v/>
      </c>
      <c r="I270" s="19" t="n"/>
      <c r="J270" s="19" t="n"/>
      <c r="K270" s="22">
        <f>IF(OR(D270="",F270=""),"",IFERROR(N(INDEX('품목 목록'!$E$6:$E$205,MATCH(D270,'품목 목록'!$A$6:$A$205,0))),0)+SUMIFS($F$5:F270,$D$5:D270,D270,$C$5:C270,"입고")-SUMIFS($F$5:F270,$D$5:D270,D270,$C$5:C270,"출고"))</f>
        <v/>
      </c>
    </row>
    <row r="271">
      <c r="A271" s="24" t="n">
        <v>267</v>
      </c>
      <c r="B271" s="25" t="n"/>
      <c r="C271" s="26" t="n"/>
      <c r="D271" s="26" t="n"/>
      <c r="E271" s="27">
        <f>IF(D271="","",IFERROR(INDEX('품목 목록'!$B$6:$B$205,MATCH(D271,'품목 목록'!$A$6:$A$205,0)),"코드 확인"))</f>
        <v/>
      </c>
      <c r="F271" s="20" t="n"/>
      <c r="G271" s="20" t="n"/>
      <c r="H271" s="21">
        <f>IF(OR(F271="",G271=""),"",F271*G271)</f>
        <v/>
      </c>
      <c r="I271" s="19" t="n"/>
      <c r="J271" s="19" t="n"/>
      <c r="K271" s="22">
        <f>IF(OR(D271="",F271=""),"",IFERROR(N(INDEX('품목 목록'!$E$6:$E$205,MATCH(D271,'품목 목록'!$A$6:$A$205,0))),0)+SUMIFS($F$5:F271,$D$5:D271,D271,$C$5:C271,"입고")-SUMIFS($F$5:F271,$D$5:D271,D271,$C$5:C271,"출고"))</f>
        <v/>
      </c>
    </row>
    <row r="272">
      <c r="A272" s="24" t="n">
        <v>268</v>
      </c>
      <c r="B272" s="25" t="n"/>
      <c r="C272" s="26" t="n"/>
      <c r="D272" s="26" t="n"/>
      <c r="E272" s="27">
        <f>IF(D272="","",IFERROR(INDEX('품목 목록'!$B$6:$B$205,MATCH(D272,'품목 목록'!$A$6:$A$205,0)),"코드 확인"))</f>
        <v/>
      </c>
      <c r="F272" s="20" t="n"/>
      <c r="G272" s="20" t="n"/>
      <c r="H272" s="21">
        <f>IF(OR(F272="",G272=""),"",F272*G272)</f>
        <v/>
      </c>
      <c r="I272" s="19" t="n"/>
      <c r="J272" s="19" t="n"/>
      <c r="K272" s="22">
        <f>IF(OR(D272="",F272=""),"",IFERROR(N(INDEX('품목 목록'!$E$6:$E$205,MATCH(D272,'품목 목록'!$A$6:$A$205,0))),0)+SUMIFS($F$5:F272,$D$5:D272,D272,$C$5:C272,"입고")-SUMIFS($F$5:F272,$D$5:D272,D272,$C$5:C272,"출고"))</f>
        <v/>
      </c>
    </row>
    <row r="273">
      <c r="A273" s="24" t="n">
        <v>269</v>
      </c>
      <c r="B273" s="25" t="n"/>
      <c r="C273" s="26" t="n"/>
      <c r="D273" s="26" t="n"/>
      <c r="E273" s="27">
        <f>IF(D273="","",IFERROR(INDEX('품목 목록'!$B$6:$B$205,MATCH(D273,'품목 목록'!$A$6:$A$205,0)),"코드 확인"))</f>
        <v/>
      </c>
      <c r="F273" s="20" t="n"/>
      <c r="G273" s="20" t="n"/>
      <c r="H273" s="21">
        <f>IF(OR(F273="",G273=""),"",F273*G273)</f>
        <v/>
      </c>
      <c r="I273" s="19" t="n"/>
      <c r="J273" s="19" t="n"/>
      <c r="K273" s="22">
        <f>IF(OR(D273="",F273=""),"",IFERROR(N(INDEX('품목 목록'!$E$6:$E$205,MATCH(D273,'품목 목록'!$A$6:$A$205,0))),0)+SUMIFS($F$5:F273,$D$5:D273,D273,$C$5:C273,"입고")-SUMIFS($F$5:F273,$D$5:D273,D273,$C$5:C273,"출고"))</f>
        <v/>
      </c>
    </row>
    <row r="274">
      <c r="A274" s="24" t="n">
        <v>270</v>
      </c>
      <c r="B274" s="25" t="n"/>
      <c r="C274" s="26" t="n"/>
      <c r="D274" s="26" t="n"/>
      <c r="E274" s="27">
        <f>IF(D274="","",IFERROR(INDEX('품목 목록'!$B$6:$B$205,MATCH(D274,'품목 목록'!$A$6:$A$205,0)),"코드 확인"))</f>
        <v/>
      </c>
      <c r="F274" s="20" t="n"/>
      <c r="G274" s="20" t="n"/>
      <c r="H274" s="21">
        <f>IF(OR(F274="",G274=""),"",F274*G274)</f>
        <v/>
      </c>
      <c r="I274" s="19" t="n"/>
      <c r="J274" s="19" t="n"/>
      <c r="K274" s="22">
        <f>IF(OR(D274="",F274=""),"",IFERROR(N(INDEX('품목 목록'!$E$6:$E$205,MATCH(D274,'품목 목록'!$A$6:$A$205,0))),0)+SUMIFS($F$5:F274,$D$5:D274,D274,$C$5:C274,"입고")-SUMIFS($F$5:F274,$D$5:D274,D274,$C$5:C274,"출고"))</f>
        <v/>
      </c>
    </row>
    <row r="275">
      <c r="A275" s="24" t="n">
        <v>271</v>
      </c>
      <c r="B275" s="25" t="n"/>
      <c r="C275" s="26" t="n"/>
      <c r="D275" s="26" t="n"/>
      <c r="E275" s="27">
        <f>IF(D275="","",IFERROR(INDEX('품목 목록'!$B$6:$B$205,MATCH(D275,'품목 목록'!$A$6:$A$205,0)),"코드 확인"))</f>
        <v/>
      </c>
      <c r="F275" s="20" t="n"/>
      <c r="G275" s="20" t="n"/>
      <c r="H275" s="21">
        <f>IF(OR(F275="",G275=""),"",F275*G275)</f>
        <v/>
      </c>
      <c r="I275" s="19" t="n"/>
      <c r="J275" s="19" t="n"/>
      <c r="K275" s="22">
        <f>IF(OR(D275="",F275=""),"",IFERROR(N(INDEX('품목 목록'!$E$6:$E$205,MATCH(D275,'품목 목록'!$A$6:$A$205,0))),0)+SUMIFS($F$5:F275,$D$5:D275,D275,$C$5:C275,"입고")-SUMIFS($F$5:F275,$D$5:D275,D275,$C$5:C275,"출고"))</f>
        <v/>
      </c>
    </row>
    <row r="276">
      <c r="A276" s="24" t="n">
        <v>272</v>
      </c>
      <c r="B276" s="25" t="n"/>
      <c r="C276" s="26" t="n"/>
      <c r="D276" s="26" t="n"/>
      <c r="E276" s="27">
        <f>IF(D276="","",IFERROR(INDEX('품목 목록'!$B$6:$B$205,MATCH(D276,'품목 목록'!$A$6:$A$205,0)),"코드 확인"))</f>
        <v/>
      </c>
      <c r="F276" s="20" t="n"/>
      <c r="G276" s="20" t="n"/>
      <c r="H276" s="21">
        <f>IF(OR(F276="",G276=""),"",F276*G276)</f>
        <v/>
      </c>
      <c r="I276" s="19" t="n"/>
      <c r="J276" s="19" t="n"/>
      <c r="K276" s="22">
        <f>IF(OR(D276="",F276=""),"",IFERROR(N(INDEX('품목 목록'!$E$6:$E$205,MATCH(D276,'품목 목록'!$A$6:$A$205,0))),0)+SUMIFS($F$5:F276,$D$5:D276,D276,$C$5:C276,"입고")-SUMIFS($F$5:F276,$D$5:D276,D276,$C$5:C276,"출고"))</f>
        <v/>
      </c>
    </row>
    <row r="277">
      <c r="A277" s="24" t="n">
        <v>273</v>
      </c>
      <c r="B277" s="25" t="n"/>
      <c r="C277" s="26" t="n"/>
      <c r="D277" s="26" t="n"/>
      <c r="E277" s="27">
        <f>IF(D277="","",IFERROR(INDEX('품목 목록'!$B$6:$B$205,MATCH(D277,'품목 목록'!$A$6:$A$205,0)),"코드 확인"))</f>
        <v/>
      </c>
      <c r="F277" s="20" t="n"/>
      <c r="G277" s="20" t="n"/>
      <c r="H277" s="21">
        <f>IF(OR(F277="",G277=""),"",F277*G277)</f>
        <v/>
      </c>
      <c r="I277" s="19" t="n"/>
      <c r="J277" s="19" t="n"/>
      <c r="K277" s="22">
        <f>IF(OR(D277="",F277=""),"",IFERROR(N(INDEX('품목 목록'!$E$6:$E$205,MATCH(D277,'품목 목록'!$A$6:$A$205,0))),0)+SUMIFS($F$5:F277,$D$5:D277,D277,$C$5:C277,"입고")-SUMIFS($F$5:F277,$D$5:D277,D277,$C$5:C277,"출고"))</f>
        <v/>
      </c>
    </row>
    <row r="278">
      <c r="A278" s="24" t="n">
        <v>274</v>
      </c>
      <c r="B278" s="25" t="n"/>
      <c r="C278" s="26" t="n"/>
      <c r="D278" s="26" t="n"/>
      <c r="E278" s="27">
        <f>IF(D278="","",IFERROR(INDEX('품목 목록'!$B$6:$B$205,MATCH(D278,'품목 목록'!$A$6:$A$205,0)),"코드 확인"))</f>
        <v/>
      </c>
      <c r="F278" s="20" t="n"/>
      <c r="G278" s="20" t="n"/>
      <c r="H278" s="21">
        <f>IF(OR(F278="",G278=""),"",F278*G278)</f>
        <v/>
      </c>
      <c r="I278" s="19" t="n"/>
      <c r="J278" s="19" t="n"/>
      <c r="K278" s="22">
        <f>IF(OR(D278="",F278=""),"",IFERROR(N(INDEX('품목 목록'!$E$6:$E$205,MATCH(D278,'품목 목록'!$A$6:$A$205,0))),0)+SUMIFS($F$5:F278,$D$5:D278,D278,$C$5:C278,"입고")-SUMIFS($F$5:F278,$D$5:D278,D278,$C$5:C278,"출고"))</f>
        <v/>
      </c>
    </row>
    <row r="279">
      <c r="A279" s="24" t="n">
        <v>275</v>
      </c>
      <c r="B279" s="25" t="n"/>
      <c r="C279" s="26" t="n"/>
      <c r="D279" s="26" t="n"/>
      <c r="E279" s="27">
        <f>IF(D279="","",IFERROR(INDEX('품목 목록'!$B$6:$B$205,MATCH(D279,'품목 목록'!$A$6:$A$205,0)),"코드 확인"))</f>
        <v/>
      </c>
      <c r="F279" s="20" t="n"/>
      <c r="G279" s="20" t="n"/>
      <c r="H279" s="21">
        <f>IF(OR(F279="",G279=""),"",F279*G279)</f>
        <v/>
      </c>
      <c r="I279" s="19" t="n"/>
      <c r="J279" s="19" t="n"/>
      <c r="K279" s="22">
        <f>IF(OR(D279="",F279=""),"",IFERROR(N(INDEX('품목 목록'!$E$6:$E$205,MATCH(D279,'품목 목록'!$A$6:$A$205,0))),0)+SUMIFS($F$5:F279,$D$5:D279,D279,$C$5:C279,"입고")-SUMIFS($F$5:F279,$D$5:D279,D279,$C$5:C279,"출고"))</f>
        <v/>
      </c>
    </row>
    <row r="280">
      <c r="A280" s="24" t="n">
        <v>276</v>
      </c>
      <c r="B280" s="25" t="n"/>
      <c r="C280" s="26" t="n"/>
      <c r="D280" s="26" t="n"/>
      <c r="E280" s="27">
        <f>IF(D280="","",IFERROR(INDEX('품목 목록'!$B$6:$B$205,MATCH(D280,'품목 목록'!$A$6:$A$205,0)),"코드 확인"))</f>
        <v/>
      </c>
      <c r="F280" s="20" t="n"/>
      <c r="G280" s="20" t="n"/>
      <c r="H280" s="21">
        <f>IF(OR(F280="",G280=""),"",F280*G280)</f>
        <v/>
      </c>
      <c r="I280" s="19" t="n"/>
      <c r="J280" s="19" t="n"/>
      <c r="K280" s="22">
        <f>IF(OR(D280="",F280=""),"",IFERROR(N(INDEX('품목 목록'!$E$6:$E$205,MATCH(D280,'품목 목록'!$A$6:$A$205,0))),0)+SUMIFS($F$5:F280,$D$5:D280,D280,$C$5:C280,"입고")-SUMIFS($F$5:F280,$D$5:D280,D280,$C$5:C280,"출고"))</f>
        <v/>
      </c>
    </row>
    <row r="281">
      <c r="A281" s="24" t="n">
        <v>277</v>
      </c>
      <c r="B281" s="25" t="n"/>
      <c r="C281" s="26" t="n"/>
      <c r="D281" s="26" t="n"/>
      <c r="E281" s="27">
        <f>IF(D281="","",IFERROR(INDEX('품목 목록'!$B$6:$B$205,MATCH(D281,'품목 목록'!$A$6:$A$205,0)),"코드 확인"))</f>
        <v/>
      </c>
      <c r="F281" s="20" t="n"/>
      <c r="G281" s="20" t="n"/>
      <c r="H281" s="21">
        <f>IF(OR(F281="",G281=""),"",F281*G281)</f>
        <v/>
      </c>
      <c r="I281" s="19" t="n"/>
      <c r="J281" s="19" t="n"/>
      <c r="K281" s="22">
        <f>IF(OR(D281="",F281=""),"",IFERROR(N(INDEX('품목 목록'!$E$6:$E$205,MATCH(D281,'품목 목록'!$A$6:$A$205,0))),0)+SUMIFS($F$5:F281,$D$5:D281,D281,$C$5:C281,"입고")-SUMIFS($F$5:F281,$D$5:D281,D281,$C$5:C281,"출고"))</f>
        <v/>
      </c>
    </row>
    <row r="282">
      <c r="A282" s="24" t="n">
        <v>278</v>
      </c>
      <c r="B282" s="25" t="n"/>
      <c r="C282" s="26" t="n"/>
      <c r="D282" s="26" t="n"/>
      <c r="E282" s="27">
        <f>IF(D282="","",IFERROR(INDEX('품목 목록'!$B$6:$B$205,MATCH(D282,'품목 목록'!$A$6:$A$205,0)),"코드 확인"))</f>
        <v/>
      </c>
      <c r="F282" s="20" t="n"/>
      <c r="G282" s="20" t="n"/>
      <c r="H282" s="21">
        <f>IF(OR(F282="",G282=""),"",F282*G282)</f>
        <v/>
      </c>
      <c r="I282" s="19" t="n"/>
      <c r="J282" s="19" t="n"/>
      <c r="K282" s="22">
        <f>IF(OR(D282="",F282=""),"",IFERROR(N(INDEX('품목 목록'!$E$6:$E$205,MATCH(D282,'품목 목록'!$A$6:$A$205,0))),0)+SUMIFS($F$5:F282,$D$5:D282,D282,$C$5:C282,"입고")-SUMIFS($F$5:F282,$D$5:D282,D282,$C$5:C282,"출고"))</f>
        <v/>
      </c>
    </row>
    <row r="283">
      <c r="A283" s="24" t="n">
        <v>279</v>
      </c>
      <c r="B283" s="25" t="n"/>
      <c r="C283" s="26" t="n"/>
      <c r="D283" s="26" t="n"/>
      <c r="E283" s="27">
        <f>IF(D283="","",IFERROR(INDEX('품목 목록'!$B$6:$B$205,MATCH(D283,'품목 목록'!$A$6:$A$205,0)),"코드 확인"))</f>
        <v/>
      </c>
      <c r="F283" s="20" t="n"/>
      <c r="G283" s="20" t="n"/>
      <c r="H283" s="21">
        <f>IF(OR(F283="",G283=""),"",F283*G283)</f>
        <v/>
      </c>
      <c r="I283" s="19" t="n"/>
      <c r="J283" s="19" t="n"/>
      <c r="K283" s="22">
        <f>IF(OR(D283="",F283=""),"",IFERROR(N(INDEX('품목 목록'!$E$6:$E$205,MATCH(D283,'품목 목록'!$A$6:$A$205,0))),0)+SUMIFS($F$5:F283,$D$5:D283,D283,$C$5:C283,"입고")-SUMIFS($F$5:F283,$D$5:D283,D283,$C$5:C283,"출고"))</f>
        <v/>
      </c>
    </row>
    <row r="284">
      <c r="A284" s="24" t="n">
        <v>280</v>
      </c>
      <c r="B284" s="25" t="n"/>
      <c r="C284" s="26" t="n"/>
      <c r="D284" s="26" t="n"/>
      <c r="E284" s="27">
        <f>IF(D284="","",IFERROR(INDEX('품목 목록'!$B$6:$B$205,MATCH(D284,'품목 목록'!$A$6:$A$205,0)),"코드 확인"))</f>
        <v/>
      </c>
      <c r="F284" s="20" t="n"/>
      <c r="G284" s="20" t="n"/>
      <c r="H284" s="21">
        <f>IF(OR(F284="",G284=""),"",F284*G284)</f>
        <v/>
      </c>
      <c r="I284" s="19" t="n"/>
      <c r="J284" s="19" t="n"/>
      <c r="K284" s="22">
        <f>IF(OR(D284="",F284=""),"",IFERROR(N(INDEX('품목 목록'!$E$6:$E$205,MATCH(D284,'품목 목록'!$A$6:$A$205,0))),0)+SUMIFS($F$5:F284,$D$5:D284,D284,$C$5:C284,"입고")-SUMIFS($F$5:F284,$D$5:D284,D284,$C$5:C284,"출고"))</f>
        <v/>
      </c>
    </row>
    <row r="285">
      <c r="A285" s="24" t="n">
        <v>281</v>
      </c>
      <c r="B285" s="25" t="n"/>
      <c r="C285" s="26" t="n"/>
      <c r="D285" s="26" t="n"/>
      <c r="E285" s="27">
        <f>IF(D285="","",IFERROR(INDEX('품목 목록'!$B$6:$B$205,MATCH(D285,'품목 목록'!$A$6:$A$205,0)),"코드 확인"))</f>
        <v/>
      </c>
      <c r="F285" s="20" t="n"/>
      <c r="G285" s="20" t="n"/>
      <c r="H285" s="21">
        <f>IF(OR(F285="",G285=""),"",F285*G285)</f>
        <v/>
      </c>
      <c r="I285" s="19" t="n"/>
      <c r="J285" s="19" t="n"/>
      <c r="K285" s="22">
        <f>IF(OR(D285="",F285=""),"",IFERROR(N(INDEX('품목 목록'!$E$6:$E$205,MATCH(D285,'품목 목록'!$A$6:$A$205,0))),0)+SUMIFS($F$5:F285,$D$5:D285,D285,$C$5:C285,"입고")-SUMIFS($F$5:F285,$D$5:D285,D285,$C$5:C285,"출고"))</f>
        <v/>
      </c>
    </row>
    <row r="286">
      <c r="A286" s="24" t="n">
        <v>282</v>
      </c>
      <c r="B286" s="25" t="n"/>
      <c r="C286" s="26" t="n"/>
      <c r="D286" s="26" t="n"/>
      <c r="E286" s="27">
        <f>IF(D286="","",IFERROR(INDEX('품목 목록'!$B$6:$B$205,MATCH(D286,'품목 목록'!$A$6:$A$205,0)),"코드 확인"))</f>
        <v/>
      </c>
      <c r="F286" s="20" t="n"/>
      <c r="G286" s="20" t="n"/>
      <c r="H286" s="21">
        <f>IF(OR(F286="",G286=""),"",F286*G286)</f>
        <v/>
      </c>
      <c r="I286" s="19" t="n"/>
      <c r="J286" s="19" t="n"/>
      <c r="K286" s="22">
        <f>IF(OR(D286="",F286=""),"",IFERROR(N(INDEX('품목 목록'!$E$6:$E$205,MATCH(D286,'품목 목록'!$A$6:$A$205,0))),0)+SUMIFS($F$5:F286,$D$5:D286,D286,$C$5:C286,"입고")-SUMIFS($F$5:F286,$D$5:D286,D286,$C$5:C286,"출고"))</f>
        <v/>
      </c>
    </row>
    <row r="287">
      <c r="A287" s="24" t="n">
        <v>283</v>
      </c>
      <c r="B287" s="25" t="n"/>
      <c r="C287" s="26" t="n"/>
      <c r="D287" s="26" t="n"/>
      <c r="E287" s="27">
        <f>IF(D287="","",IFERROR(INDEX('품목 목록'!$B$6:$B$205,MATCH(D287,'품목 목록'!$A$6:$A$205,0)),"코드 확인"))</f>
        <v/>
      </c>
      <c r="F287" s="20" t="n"/>
      <c r="G287" s="20" t="n"/>
      <c r="H287" s="21">
        <f>IF(OR(F287="",G287=""),"",F287*G287)</f>
        <v/>
      </c>
      <c r="I287" s="19" t="n"/>
      <c r="J287" s="19" t="n"/>
      <c r="K287" s="22">
        <f>IF(OR(D287="",F287=""),"",IFERROR(N(INDEX('품목 목록'!$E$6:$E$205,MATCH(D287,'품목 목록'!$A$6:$A$205,0))),0)+SUMIFS($F$5:F287,$D$5:D287,D287,$C$5:C287,"입고")-SUMIFS($F$5:F287,$D$5:D287,D287,$C$5:C287,"출고"))</f>
        <v/>
      </c>
    </row>
    <row r="288">
      <c r="A288" s="24" t="n">
        <v>284</v>
      </c>
      <c r="B288" s="25" t="n"/>
      <c r="C288" s="26" t="n"/>
      <c r="D288" s="26" t="n"/>
      <c r="E288" s="27">
        <f>IF(D288="","",IFERROR(INDEX('품목 목록'!$B$6:$B$205,MATCH(D288,'품목 목록'!$A$6:$A$205,0)),"코드 확인"))</f>
        <v/>
      </c>
      <c r="F288" s="20" t="n"/>
      <c r="G288" s="20" t="n"/>
      <c r="H288" s="21">
        <f>IF(OR(F288="",G288=""),"",F288*G288)</f>
        <v/>
      </c>
      <c r="I288" s="19" t="n"/>
      <c r="J288" s="19" t="n"/>
      <c r="K288" s="22">
        <f>IF(OR(D288="",F288=""),"",IFERROR(N(INDEX('품목 목록'!$E$6:$E$205,MATCH(D288,'품목 목록'!$A$6:$A$205,0))),0)+SUMIFS($F$5:F288,$D$5:D288,D288,$C$5:C288,"입고")-SUMIFS($F$5:F288,$D$5:D288,D288,$C$5:C288,"출고"))</f>
        <v/>
      </c>
    </row>
    <row r="289">
      <c r="A289" s="24" t="n">
        <v>285</v>
      </c>
      <c r="B289" s="25" t="n"/>
      <c r="C289" s="26" t="n"/>
      <c r="D289" s="26" t="n"/>
      <c r="E289" s="27">
        <f>IF(D289="","",IFERROR(INDEX('품목 목록'!$B$6:$B$205,MATCH(D289,'품목 목록'!$A$6:$A$205,0)),"코드 확인"))</f>
        <v/>
      </c>
      <c r="F289" s="20" t="n"/>
      <c r="G289" s="20" t="n"/>
      <c r="H289" s="21">
        <f>IF(OR(F289="",G289=""),"",F289*G289)</f>
        <v/>
      </c>
      <c r="I289" s="19" t="n"/>
      <c r="J289" s="19" t="n"/>
      <c r="K289" s="22">
        <f>IF(OR(D289="",F289=""),"",IFERROR(N(INDEX('품목 목록'!$E$6:$E$205,MATCH(D289,'품목 목록'!$A$6:$A$205,0))),0)+SUMIFS($F$5:F289,$D$5:D289,D289,$C$5:C289,"입고")-SUMIFS($F$5:F289,$D$5:D289,D289,$C$5:C289,"출고"))</f>
        <v/>
      </c>
    </row>
    <row r="290">
      <c r="A290" s="24" t="n">
        <v>286</v>
      </c>
      <c r="B290" s="25" t="n"/>
      <c r="C290" s="26" t="n"/>
      <c r="D290" s="26" t="n"/>
      <c r="E290" s="27">
        <f>IF(D290="","",IFERROR(INDEX('품목 목록'!$B$6:$B$205,MATCH(D290,'품목 목록'!$A$6:$A$205,0)),"코드 확인"))</f>
        <v/>
      </c>
      <c r="F290" s="20" t="n"/>
      <c r="G290" s="20" t="n"/>
      <c r="H290" s="21">
        <f>IF(OR(F290="",G290=""),"",F290*G290)</f>
        <v/>
      </c>
      <c r="I290" s="19" t="n"/>
      <c r="J290" s="19" t="n"/>
      <c r="K290" s="22">
        <f>IF(OR(D290="",F290=""),"",IFERROR(N(INDEX('품목 목록'!$E$6:$E$205,MATCH(D290,'품목 목록'!$A$6:$A$205,0))),0)+SUMIFS($F$5:F290,$D$5:D290,D290,$C$5:C290,"입고")-SUMIFS($F$5:F290,$D$5:D290,D290,$C$5:C290,"출고"))</f>
        <v/>
      </c>
    </row>
    <row r="291">
      <c r="A291" s="24" t="n">
        <v>287</v>
      </c>
      <c r="B291" s="25" t="n"/>
      <c r="C291" s="26" t="n"/>
      <c r="D291" s="26" t="n"/>
      <c r="E291" s="27">
        <f>IF(D291="","",IFERROR(INDEX('품목 목록'!$B$6:$B$205,MATCH(D291,'품목 목록'!$A$6:$A$205,0)),"코드 확인"))</f>
        <v/>
      </c>
      <c r="F291" s="20" t="n"/>
      <c r="G291" s="20" t="n"/>
      <c r="H291" s="21">
        <f>IF(OR(F291="",G291=""),"",F291*G291)</f>
        <v/>
      </c>
      <c r="I291" s="19" t="n"/>
      <c r="J291" s="19" t="n"/>
      <c r="K291" s="22">
        <f>IF(OR(D291="",F291=""),"",IFERROR(N(INDEX('품목 목록'!$E$6:$E$205,MATCH(D291,'품목 목록'!$A$6:$A$205,0))),0)+SUMIFS($F$5:F291,$D$5:D291,D291,$C$5:C291,"입고")-SUMIFS($F$5:F291,$D$5:D291,D291,$C$5:C291,"출고"))</f>
        <v/>
      </c>
    </row>
    <row r="292">
      <c r="A292" s="24" t="n">
        <v>288</v>
      </c>
      <c r="B292" s="25" t="n"/>
      <c r="C292" s="26" t="n"/>
      <c r="D292" s="26" t="n"/>
      <c r="E292" s="27">
        <f>IF(D292="","",IFERROR(INDEX('품목 목록'!$B$6:$B$205,MATCH(D292,'품목 목록'!$A$6:$A$205,0)),"코드 확인"))</f>
        <v/>
      </c>
      <c r="F292" s="20" t="n"/>
      <c r="G292" s="20" t="n"/>
      <c r="H292" s="21">
        <f>IF(OR(F292="",G292=""),"",F292*G292)</f>
        <v/>
      </c>
      <c r="I292" s="19" t="n"/>
      <c r="J292" s="19" t="n"/>
      <c r="K292" s="22">
        <f>IF(OR(D292="",F292=""),"",IFERROR(N(INDEX('품목 목록'!$E$6:$E$205,MATCH(D292,'품목 목록'!$A$6:$A$205,0))),0)+SUMIFS($F$5:F292,$D$5:D292,D292,$C$5:C292,"입고")-SUMIFS($F$5:F292,$D$5:D292,D292,$C$5:C292,"출고"))</f>
        <v/>
      </c>
    </row>
    <row r="293">
      <c r="A293" s="24" t="n">
        <v>289</v>
      </c>
      <c r="B293" s="25" t="n"/>
      <c r="C293" s="26" t="n"/>
      <c r="D293" s="26" t="n"/>
      <c r="E293" s="27">
        <f>IF(D293="","",IFERROR(INDEX('품목 목록'!$B$6:$B$205,MATCH(D293,'품목 목록'!$A$6:$A$205,0)),"코드 확인"))</f>
        <v/>
      </c>
      <c r="F293" s="20" t="n"/>
      <c r="G293" s="20" t="n"/>
      <c r="H293" s="21">
        <f>IF(OR(F293="",G293=""),"",F293*G293)</f>
        <v/>
      </c>
      <c r="I293" s="19" t="n"/>
      <c r="J293" s="19" t="n"/>
      <c r="K293" s="22">
        <f>IF(OR(D293="",F293=""),"",IFERROR(N(INDEX('품목 목록'!$E$6:$E$205,MATCH(D293,'품목 목록'!$A$6:$A$205,0))),0)+SUMIFS($F$5:F293,$D$5:D293,D293,$C$5:C293,"입고")-SUMIFS($F$5:F293,$D$5:D293,D293,$C$5:C293,"출고"))</f>
        <v/>
      </c>
    </row>
    <row r="294">
      <c r="A294" s="24" t="n">
        <v>290</v>
      </c>
      <c r="B294" s="25" t="n"/>
      <c r="C294" s="26" t="n"/>
      <c r="D294" s="26" t="n"/>
      <c r="E294" s="27">
        <f>IF(D294="","",IFERROR(INDEX('품목 목록'!$B$6:$B$205,MATCH(D294,'품목 목록'!$A$6:$A$205,0)),"코드 확인"))</f>
        <v/>
      </c>
      <c r="F294" s="20" t="n"/>
      <c r="G294" s="20" t="n"/>
      <c r="H294" s="21">
        <f>IF(OR(F294="",G294=""),"",F294*G294)</f>
        <v/>
      </c>
      <c r="I294" s="19" t="n"/>
      <c r="J294" s="19" t="n"/>
      <c r="K294" s="22">
        <f>IF(OR(D294="",F294=""),"",IFERROR(N(INDEX('품목 목록'!$E$6:$E$205,MATCH(D294,'품목 목록'!$A$6:$A$205,0))),0)+SUMIFS($F$5:F294,$D$5:D294,D294,$C$5:C294,"입고")-SUMIFS($F$5:F294,$D$5:D294,D294,$C$5:C294,"출고"))</f>
        <v/>
      </c>
    </row>
    <row r="295">
      <c r="A295" s="24" t="n">
        <v>291</v>
      </c>
      <c r="B295" s="25" t="n"/>
      <c r="C295" s="26" t="n"/>
      <c r="D295" s="26" t="n"/>
      <c r="E295" s="27">
        <f>IF(D295="","",IFERROR(INDEX('품목 목록'!$B$6:$B$205,MATCH(D295,'품목 목록'!$A$6:$A$205,0)),"코드 확인"))</f>
        <v/>
      </c>
      <c r="F295" s="20" t="n"/>
      <c r="G295" s="20" t="n"/>
      <c r="H295" s="21">
        <f>IF(OR(F295="",G295=""),"",F295*G295)</f>
        <v/>
      </c>
      <c r="I295" s="19" t="n"/>
      <c r="J295" s="19" t="n"/>
      <c r="K295" s="22">
        <f>IF(OR(D295="",F295=""),"",IFERROR(N(INDEX('품목 목록'!$E$6:$E$205,MATCH(D295,'품목 목록'!$A$6:$A$205,0))),0)+SUMIFS($F$5:F295,$D$5:D295,D295,$C$5:C295,"입고")-SUMIFS($F$5:F295,$D$5:D295,D295,$C$5:C295,"출고"))</f>
        <v/>
      </c>
    </row>
    <row r="296">
      <c r="A296" s="24" t="n">
        <v>292</v>
      </c>
      <c r="B296" s="25" t="n"/>
      <c r="C296" s="26" t="n"/>
      <c r="D296" s="26" t="n"/>
      <c r="E296" s="27">
        <f>IF(D296="","",IFERROR(INDEX('품목 목록'!$B$6:$B$205,MATCH(D296,'품목 목록'!$A$6:$A$205,0)),"코드 확인"))</f>
        <v/>
      </c>
      <c r="F296" s="20" t="n"/>
      <c r="G296" s="20" t="n"/>
      <c r="H296" s="21">
        <f>IF(OR(F296="",G296=""),"",F296*G296)</f>
        <v/>
      </c>
      <c r="I296" s="19" t="n"/>
      <c r="J296" s="19" t="n"/>
      <c r="K296" s="22">
        <f>IF(OR(D296="",F296=""),"",IFERROR(N(INDEX('품목 목록'!$E$6:$E$205,MATCH(D296,'품목 목록'!$A$6:$A$205,0))),0)+SUMIFS($F$5:F296,$D$5:D296,D296,$C$5:C296,"입고")-SUMIFS($F$5:F296,$D$5:D296,D296,$C$5:C296,"출고"))</f>
        <v/>
      </c>
    </row>
    <row r="297">
      <c r="A297" s="24" t="n">
        <v>293</v>
      </c>
      <c r="B297" s="25" t="n"/>
      <c r="C297" s="26" t="n"/>
      <c r="D297" s="26" t="n"/>
      <c r="E297" s="27">
        <f>IF(D297="","",IFERROR(INDEX('품목 목록'!$B$6:$B$205,MATCH(D297,'품목 목록'!$A$6:$A$205,0)),"코드 확인"))</f>
        <v/>
      </c>
      <c r="F297" s="20" t="n"/>
      <c r="G297" s="20" t="n"/>
      <c r="H297" s="21">
        <f>IF(OR(F297="",G297=""),"",F297*G297)</f>
        <v/>
      </c>
      <c r="I297" s="19" t="n"/>
      <c r="J297" s="19" t="n"/>
      <c r="K297" s="22">
        <f>IF(OR(D297="",F297=""),"",IFERROR(N(INDEX('품목 목록'!$E$6:$E$205,MATCH(D297,'품목 목록'!$A$6:$A$205,0))),0)+SUMIFS($F$5:F297,$D$5:D297,D297,$C$5:C297,"입고")-SUMIFS($F$5:F297,$D$5:D297,D297,$C$5:C297,"출고"))</f>
        <v/>
      </c>
    </row>
    <row r="298">
      <c r="A298" s="24" t="n">
        <v>294</v>
      </c>
      <c r="B298" s="25" t="n"/>
      <c r="C298" s="26" t="n"/>
      <c r="D298" s="26" t="n"/>
      <c r="E298" s="27">
        <f>IF(D298="","",IFERROR(INDEX('품목 목록'!$B$6:$B$205,MATCH(D298,'품목 목록'!$A$6:$A$205,0)),"코드 확인"))</f>
        <v/>
      </c>
      <c r="F298" s="20" t="n"/>
      <c r="G298" s="20" t="n"/>
      <c r="H298" s="21">
        <f>IF(OR(F298="",G298=""),"",F298*G298)</f>
        <v/>
      </c>
      <c r="I298" s="19" t="n"/>
      <c r="J298" s="19" t="n"/>
      <c r="K298" s="22">
        <f>IF(OR(D298="",F298=""),"",IFERROR(N(INDEX('품목 목록'!$E$6:$E$205,MATCH(D298,'품목 목록'!$A$6:$A$205,0))),0)+SUMIFS($F$5:F298,$D$5:D298,D298,$C$5:C298,"입고")-SUMIFS($F$5:F298,$D$5:D298,D298,$C$5:C298,"출고"))</f>
        <v/>
      </c>
    </row>
    <row r="299">
      <c r="A299" s="24" t="n">
        <v>295</v>
      </c>
      <c r="B299" s="25" t="n"/>
      <c r="C299" s="26" t="n"/>
      <c r="D299" s="26" t="n"/>
      <c r="E299" s="27">
        <f>IF(D299="","",IFERROR(INDEX('품목 목록'!$B$6:$B$205,MATCH(D299,'품목 목록'!$A$6:$A$205,0)),"코드 확인"))</f>
        <v/>
      </c>
      <c r="F299" s="20" t="n"/>
      <c r="G299" s="20" t="n"/>
      <c r="H299" s="21">
        <f>IF(OR(F299="",G299=""),"",F299*G299)</f>
        <v/>
      </c>
      <c r="I299" s="19" t="n"/>
      <c r="J299" s="19" t="n"/>
      <c r="K299" s="22">
        <f>IF(OR(D299="",F299=""),"",IFERROR(N(INDEX('품목 목록'!$E$6:$E$205,MATCH(D299,'품목 목록'!$A$6:$A$205,0))),0)+SUMIFS($F$5:F299,$D$5:D299,D299,$C$5:C299,"입고")-SUMIFS($F$5:F299,$D$5:D299,D299,$C$5:C299,"출고"))</f>
        <v/>
      </c>
    </row>
    <row r="300">
      <c r="A300" s="24" t="n">
        <v>296</v>
      </c>
      <c r="B300" s="25" t="n"/>
      <c r="C300" s="26" t="n"/>
      <c r="D300" s="26" t="n"/>
      <c r="E300" s="27">
        <f>IF(D300="","",IFERROR(INDEX('품목 목록'!$B$6:$B$205,MATCH(D300,'품목 목록'!$A$6:$A$205,0)),"코드 확인"))</f>
        <v/>
      </c>
      <c r="F300" s="20" t="n"/>
      <c r="G300" s="20" t="n"/>
      <c r="H300" s="21">
        <f>IF(OR(F300="",G300=""),"",F300*G300)</f>
        <v/>
      </c>
      <c r="I300" s="19" t="n"/>
      <c r="J300" s="19" t="n"/>
      <c r="K300" s="22">
        <f>IF(OR(D300="",F300=""),"",IFERROR(N(INDEX('품목 목록'!$E$6:$E$205,MATCH(D300,'품목 목록'!$A$6:$A$205,0))),0)+SUMIFS($F$5:F300,$D$5:D300,D300,$C$5:C300,"입고")-SUMIFS($F$5:F300,$D$5:D300,D300,$C$5:C300,"출고"))</f>
        <v/>
      </c>
    </row>
    <row r="301">
      <c r="A301" s="24" t="n">
        <v>297</v>
      </c>
      <c r="B301" s="25" t="n"/>
      <c r="C301" s="26" t="n"/>
      <c r="D301" s="26" t="n"/>
      <c r="E301" s="27">
        <f>IF(D301="","",IFERROR(INDEX('품목 목록'!$B$6:$B$205,MATCH(D301,'품목 목록'!$A$6:$A$205,0)),"코드 확인"))</f>
        <v/>
      </c>
      <c r="F301" s="20" t="n"/>
      <c r="G301" s="20" t="n"/>
      <c r="H301" s="21">
        <f>IF(OR(F301="",G301=""),"",F301*G301)</f>
        <v/>
      </c>
      <c r="I301" s="19" t="n"/>
      <c r="J301" s="19" t="n"/>
      <c r="K301" s="22">
        <f>IF(OR(D301="",F301=""),"",IFERROR(N(INDEX('품목 목록'!$E$6:$E$205,MATCH(D301,'품목 목록'!$A$6:$A$205,0))),0)+SUMIFS($F$5:F301,$D$5:D301,D301,$C$5:C301,"입고")-SUMIFS($F$5:F301,$D$5:D301,D301,$C$5:C301,"출고"))</f>
        <v/>
      </c>
    </row>
    <row r="302">
      <c r="A302" s="24" t="n">
        <v>298</v>
      </c>
      <c r="B302" s="25" t="n"/>
      <c r="C302" s="26" t="n"/>
      <c r="D302" s="26" t="n"/>
      <c r="E302" s="27">
        <f>IF(D302="","",IFERROR(INDEX('품목 목록'!$B$6:$B$205,MATCH(D302,'품목 목록'!$A$6:$A$205,0)),"코드 확인"))</f>
        <v/>
      </c>
      <c r="F302" s="20" t="n"/>
      <c r="G302" s="20" t="n"/>
      <c r="H302" s="21">
        <f>IF(OR(F302="",G302=""),"",F302*G302)</f>
        <v/>
      </c>
      <c r="I302" s="19" t="n"/>
      <c r="J302" s="19" t="n"/>
      <c r="K302" s="22">
        <f>IF(OR(D302="",F302=""),"",IFERROR(N(INDEX('품목 목록'!$E$6:$E$205,MATCH(D302,'품목 목록'!$A$6:$A$205,0))),0)+SUMIFS($F$5:F302,$D$5:D302,D302,$C$5:C302,"입고")-SUMIFS($F$5:F302,$D$5:D302,D302,$C$5:C302,"출고"))</f>
        <v/>
      </c>
    </row>
    <row r="303">
      <c r="A303" s="24" t="n">
        <v>299</v>
      </c>
      <c r="B303" s="25" t="n"/>
      <c r="C303" s="26" t="n"/>
      <c r="D303" s="26" t="n"/>
      <c r="E303" s="27">
        <f>IF(D303="","",IFERROR(INDEX('품목 목록'!$B$6:$B$205,MATCH(D303,'품목 목록'!$A$6:$A$205,0)),"코드 확인"))</f>
        <v/>
      </c>
      <c r="F303" s="20" t="n"/>
      <c r="G303" s="20" t="n"/>
      <c r="H303" s="21">
        <f>IF(OR(F303="",G303=""),"",F303*G303)</f>
        <v/>
      </c>
      <c r="I303" s="19" t="n"/>
      <c r="J303" s="19" t="n"/>
      <c r="K303" s="22">
        <f>IF(OR(D303="",F303=""),"",IFERROR(N(INDEX('품목 목록'!$E$6:$E$205,MATCH(D303,'품목 목록'!$A$6:$A$205,0))),0)+SUMIFS($F$5:F303,$D$5:D303,D303,$C$5:C303,"입고")-SUMIFS($F$5:F303,$D$5:D303,D303,$C$5:C303,"출고"))</f>
        <v/>
      </c>
    </row>
    <row r="304">
      <c r="A304" s="24" t="n">
        <v>300</v>
      </c>
      <c r="B304" s="25" t="n"/>
      <c r="C304" s="26" t="n"/>
      <c r="D304" s="26" t="n"/>
      <c r="E304" s="27">
        <f>IF(D304="","",IFERROR(INDEX('품목 목록'!$B$6:$B$205,MATCH(D304,'품목 목록'!$A$6:$A$205,0)),"코드 확인"))</f>
        <v/>
      </c>
      <c r="F304" s="20" t="n"/>
      <c r="G304" s="20" t="n"/>
      <c r="H304" s="21">
        <f>IF(OR(F304="",G304=""),"",F304*G304)</f>
        <v/>
      </c>
      <c r="I304" s="19" t="n"/>
      <c r="J304" s="19" t="n"/>
      <c r="K304" s="22">
        <f>IF(OR(D304="",F304=""),"",IFERROR(N(INDEX('품목 목록'!$E$6:$E$205,MATCH(D304,'품목 목록'!$A$6:$A$205,0))),0)+SUMIFS($F$5:F304,$D$5:D304,D304,$C$5:C304,"입고")-SUMIFS($F$5:F304,$D$5:D304,D304,$C$5:C304,"출고"))</f>
        <v/>
      </c>
    </row>
    <row r="305">
      <c r="A305" s="24" t="n">
        <v>301</v>
      </c>
      <c r="B305" s="25" t="n"/>
      <c r="C305" s="26" t="n"/>
      <c r="D305" s="26" t="n"/>
      <c r="E305" s="27">
        <f>IF(D305="","",IFERROR(INDEX('품목 목록'!$B$6:$B$205,MATCH(D305,'품목 목록'!$A$6:$A$205,0)),"코드 확인"))</f>
        <v/>
      </c>
      <c r="F305" s="20" t="n"/>
      <c r="G305" s="20" t="n"/>
      <c r="H305" s="21">
        <f>IF(OR(F305="",G305=""),"",F305*G305)</f>
        <v/>
      </c>
      <c r="I305" s="19" t="n"/>
      <c r="J305" s="19" t="n"/>
      <c r="K305" s="22">
        <f>IF(OR(D305="",F305=""),"",IFERROR(N(INDEX('품목 목록'!$E$6:$E$205,MATCH(D305,'품목 목록'!$A$6:$A$205,0))),0)+SUMIFS($F$5:F305,$D$5:D305,D305,$C$5:C305,"입고")-SUMIFS($F$5:F305,$D$5:D305,D305,$C$5:C305,"출고"))</f>
        <v/>
      </c>
    </row>
    <row r="306">
      <c r="A306" s="24" t="n">
        <v>302</v>
      </c>
      <c r="B306" s="25" t="n"/>
      <c r="C306" s="26" t="n"/>
      <c r="D306" s="26" t="n"/>
      <c r="E306" s="27">
        <f>IF(D306="","",IFERROR(INDEX('품목 목록'!$B$6:$B$205,MATCH(D306,'품목 목록'!$A$6:$A$205,0)),"코드 확인"))</f>
        <v/>
      </c>
      <c r="F306" s="20" t="n"/>
      <c r="G306" s="20" t="n"/>
      <c r="H306" s="21">
        <f>IF(OR(F306="",G306=""),"",F306*G306)</f>
        <v/>
      </c>
      <c r="I306" s="19" t="n"/>
      <c r="J306" s="19" t="n"/>
      <c r="K306" s="22">
        <f>IF(OR(D306="",F306=""),"",IFERROR(N(INDEX('품목 목록'!$E$6:$E$205,MATCH(D306,'품목 목록'!$A$6:$A$205,0))),0)+SUMIFS($F$5:F306,$D$5:D306,D306,$C$5:C306,"입고")-SUMIFS($F$5:F306,$D$5:D306,D306,$C$5:C306,"출고"))</f>
        <v/>
      </c>
    </row>
    <row r="307">
      <c r="A307" s="24" t="n">
        <v>303</v>
      </c>
      <c r="B307" s="25" t="n"/>
      <c r="C307" s="26" t="n"/>
      <c r="D307" s="26" t="n"/>
      <c r="E307" s="27">
        <f>IF(D307="","",IFERROR(INDEX('품목 목록'!$B$6:$B$205,MATCH(D307,'품목 목록'!$A$6:$A$205,0)),"코드 확인"))</f>
        <v/>
      </c>
      <c r="F307" s="20" t="n"/>
      <c r="G307" s="20" t="n"/>
      <c r="H307" s="21">
        <f>IF(OR(F307="",G307=""),"",F307*G307)</f>
        <v/>
      </c>
      <c r="I307" s="19" t="n"/>
      <c r="J307" s="19" t="n"/>
      <c r="K307" s="22">
        <f>IF(OR(D307="",F307=""),"",IFERROR(N(INDEX('품목 목록'!$E$6:$E$205,MATCH(D307,'품목 목록'!$A$6:$A$205,0))),0)+SUMIFS($F$5:F307,$D$5:D307,D307,$C$5:C307,"입고")-SUMIFS($F$5:F307,$D$5:D307,D307,$C$5:C307,"출고"))</f>
        <v/>
      </c>
    </row>
    <row r="308">
      <c r="A308" s="24" t="n">
        <v>304</v>
      </c>
      <c r="B308" s="25" t="n"/>
      <c r="C308" s="26" t="n"/>
      <c r="D308" s="26" t="n"/>
      <c r="E308" s="27">
        <f>IF(D308="","",IFERROR(INDEX('품목 목록'!$B$6:$B$205,MATCH(D308,'품목 목록'!$A$6:$A$205,0)),"코드 확인"))</f>
        <v/>
      </c>
      <c r="F308" s="20" t="n"/>
      <c r="G308" s="20" t="n"/>
      <c r="H308" s="21">
        <f>IF(OR(F308="",G308=""),"",F308*G308)</f>
        <v/>
      </c>
      <c r="I308" s="19" t="n"/>
      <c r="J308" s="19" t="n"/>
      <c r="K308" s="22">
        <f>IF(OR(D308="",F308=""),"",IFERROR(N(INDEX('품목 목록'!$E$6:$E$205,MATCH(D308,'품목 목록'!$A$6:$A$205,0))),0)+SUMIFS($F$5:F308,$D$5:D308,D308,$C$5:C308,"입고")-SUMIFS($F$5:F308,$D$5:D308,D308,$C$5:C308,"출고"))</f>
        <v/>
      </c>
    </row>
    <row r="309">
      <c r="A309" s="24" t="n">
        <v>305</v>
      </c>
      <c r="B309" s="25" t="n"/>
      <c r="C309" s="26" t="n"/>
      <c r="D309" s="26" t="n"/>
      <c r="E309" s="27">
        <f>IF(D309="","",IFERROR(INDEX('품목 목록'!$B$6:$B$205,MATCH(D309,'품목 목록'!$A$6:$A$205,0)),"코드 확인"))</f>
        <v/>
      </c>
      <c r="F309" s="20" t="n"/>
      <c r="G309" s="20" t="n"/>
      <c r="H309" s="21">
        <f>IF(OR(F309="",G309=""),"",F309*G309)</f>
        <v/>
      </c>
      <c r="I309" s="19" t="n"/>
      <c r="J309" s="19" t="n"/>
      <c r="K309" s="22">
        <f>IF(OR(D309="",F309=""),"",IFERROR(N(INDEX('품목 목록'!$E$6:$E$205,MATCH(D309,'품목 목록'!$A$6:$A$205,0))),0)+SUMIFS($F$5:F309,$D$5:D309,D309,$C$5:C309,"입고")-SUMIFS($F$5:F309,$D$5:D309,D309,$C$5:C309,"출고"))</f>
        <v/>
      </c>
    </row>
    <row r="310">
      <c r="A310" s="24" t="n">
        <v>306</v>
      </c>
      <c r="B310" s="25" t="n"/>
      <c r="C310" s="26" t="n"/>
      <c r="D310" s="26" t="n"/>
      <c r="E310" s="27">
        <f>IF(D310="","",IFERROR(INDEX('품목 목록'!$B$6:$B$205,MATCH(D310,'품목 목록'!$A$6:$A$205,0)),"코드 확인"))</f>
        <v/>
      </c>
      <c r="F310" s="20" t="n"/>
      <c r="G310" s="20" t="n"/>
      <c r="H310" s="21">
        <f>IF(OR(F310="",G310=""),"",F310*G310)</f>
        <v/>
      </c>
      <c r="I310" s="19" t="n"/>
      <c r="J310" s="19" t="n"/>
      <c r="K310" s="22">
        <f>IF(OR(D310="",F310=""),"",IFERROR(N(INDEX('품목 목록'!$E$6:$E$205,MATCH(D310,'품목 목록'!$A$6:$A$205,0))),0)+SUMIFS($F$5:F310,$D$5:D310,D310,$C$5:C310,"입고")-SUMIFS($F$5:F310,$D$5:D310,D310,$C$5:C310,"출고"))</f>
        <v/>
      </c>
    </row>
    <row r="311">
      <c r="A311" s="24" t="n">
        <v>307</v>
      </c>
      <c r="B311" s="25" t="n"/>
      <c r="C311" s="26" t="n"/>
      <c r="D311" s="26" t="n"/>
      <c r="E311" s="27">
        <f>IF(D311="","",IFERROR(INDEX('품목 목록'!$B$6:$B$205,MATCH(D311,'품목 목록'!$A$6:$A$205,0)),"코드 확인"))</f>
        <v/>
      </c>
      <c r="F311" s="20" t="n"/>
      <c r="G311" s="20" t="n"/>
      <c r="H311" s="21">
        <f>IF(OR(F311="",G311=""),"",F311*G311)</f>
        <v/>
      </c>
      <c r="I311" s="19" t="n"/>
      <c r="J311" s="19" t="n"/>
      <c r="K311" s="22">
        <f>IF(OR(D311="",F311=""),"",IFERROR(N(INDEX('품목 목록'!$E$6:$E$205,MATCH(D311,'품목 목록'!$A$6:$A$205,0))),0)+SUMIFS($F$5:F311,$D$5:D311,D311,$C$5:C311,"입고")-SUMIFS($F$5:F311,$D$5:D311,D311,$C$5:C311,"출고"))</f>
        <v/>
      </c>
    </row>
    <row r="312">
      <c r="A312" s="24" t="n">
        <v>308</v>
      </c>
      <c r="B312" s="25" t="n"/>
      <c r="C312" s="26" t="n"/>
      <c r="D312" s="26" t="n"/>
      <c r="E312" s="27">
        <f>IF(D312="","",IFERROR(INDEX('품목 목록'!$B$6:$B$205,MATCH(D312,'품목 목록'!$A$6:$A$205,0)),"코드 확인"))</f>
        <v/>
      </c>
      <c r="F312" s="20" t="n"/>
      <c r="G312" s="20" t="n"/>
      <c r="H312" s="21">
        <f>IF(OR(F312="",G312=""),"",F312*G312)</f>
        <v/>
      </c>
      <c r="I312" s="19" t="n"/>
      <c r="J312" s="19" t="n"/>
      <c r="K312" s="22">
        <f>IF(OR(D312="",F312=""),"",IFERROR(N(INDEX('품목 목록'!$E$6:$E$205,MATCH(D312,'품목 목록'!$A$6:$A$205,0))),0)+SUMIFS($F$5:F312,$D$5:D312,D312,$C$5:C312,"입고")-SUMIFS($F$5:F312,$D$5:D312,D312,$C$5:C312,"출고"))</f>
        <v/>
      </c>
    </row>
    <row r="313">
      <c r="A313" s="24" t="n">
        <v>309</v>
      </c>
      <c r="B313" s="25" t="n"/>
      <c r="C313" s="26" t="n"/>
      <c r="D313" s="26" t="n"/>
      <c r="E313" s="27">
        <f>IF(D313="","",IFERROR(INDEX('품목 목록'!$B$6:$B$205,MATCH(D313,'품목 목록'!$A$6:$A$205,0)),"코드 확인"))</f>
        <v/>
      </c>
      <c r="F313" s="20" t="n"/>
      <c r="G313" s="20" t="n"/>
      <c r="H313" s="21">
        <f>IF(OR(F313="",G313=""),"",F313*G313)</f>
        <v/>
      </c>
      <c r="I313" s="19" t="n"/>
      <c r="J313" s="19" t="n"/>
      <c r="K313" s="22">
        <f>IF(OR(D313="",F313=""),"",IFERROR(N(INDEX('품목 목록'!$E$6:$E$205,MATCH(D313,'품목 목록'!$A$6:$A$205,0))),0)+SUMIFS($F$5:F313,$D$5:D313,D313,$C$5:C313,"입고")-SUMIFS($F$5:F313,$D$5:D313,D313,$C$5:C313,"출고"))</f>
        <v/>
      </c>
    </row>
    <row r="314">
      <c r="A314" s="24" t="n">
        <v>310</v>
      </c>
      <c r="B314" s="25" t="n"/>
      <c r="C314" s="26" t="n"/>
      <c r="D314" s="26" t="n"/>
      <c r="E314" s="27">
        <f>IF(D314="","",IFERROR(INDEX('품목 목록'!$B$6:$B$205,MATCH(D314,'품목 목록'!$A$6:$A$205,0)),"코드 확인"))</f>
        <v/>
      </c>
      <c r="F314" s="20" t="n"/>
      <c r="G314" s="20" t="n"/>
      <c r="H314" s="21">
        <f>IF(OR(F314="",G314=""),"",F314*G314)</f>
        <v/>
      </c>
      <c r="I314" s="19" t="n"/>
      <c r="J314" s="19" t="n"/>
      <c r="K314" s="22">
        <f>IF(OR(D314="",F314=""),"",IFERROR(N(INDEX('품목 목록'!$E$6:$E$205,MATCH(D314,'품목 목록'!$A$6:$A$205,0))),0)+SUMIFS($F$5:F314,$D$5:D314,D314,$C$5:C314,"입고")-SUMIFS($F$5:F314,$D$5:D314,D314,$C$5:C314,"출고"))</f>
        <v/>
      </c>
    </row>
    <row r="315">
      <c r="A315" s="24" t="n">
        <v>311</v>
      </c>
      <c r="B315" s="25" t="n"/>
      <c r="C315" s="26" t="n"/>
      <c r="D315" s="26" t="n"/>
      <c r="E315" s="27">
        <f>IF(D315="","",IFERROR(INDEX('품목 목록'!$B$6:$B$205,MATCH(D315,'품목 목록'!$A$6:$A$205,0)),"코드 확인"))</f>
        <v/>
      </c>
      <c r="F315" s="20" t="n"/>
      <c r="G315" s="20" t="n"/>
      <c r="H315" s="21">
        <f>IF(OR(F315="",G315=""),"",F315*G315)</f>
        <v/>
      </c>
      <c r="I315" s="19" t="n"/>
      <c r="J315" s="19" t="n"/>
      <c r="K315" s="22">
        <f>IF(OR(D315="",F315=""),"",IFERROR(N(INDEX('품목 목록'!$E$6:$E$205,MATCH(D315,'품목 목록'!$A$6:$A$205,0))),0)+SUMIFS($F$5:F315,$D$5:D315,D315,$C$5:C315,"입고")-SUMIFS($F$5:F315,$D$5:D315,D315,$C$5:C315,"출고"))</f>
        <v/>
      </c>
    </row>
    <row r="316">
      <c r="A316" s="24" t="n">
        <v>312</v>
      </c>
      <c r="B316" s="25" t="n"/>
      <c r="C316" s="26" t="n"/>
      <c r="D316" s="26" t="n"/>
      <c r="E316" s="27">
        <f>IF(D316="","",IFERROR(INDEX('품목 목록'!$B$6:$B$205,MATCH(D316,'품목 목록'!$A$6:$A$205,0)),"코드 확인"))</f>
        <v/>
      </c>
      <c r="F316" s="20" t="n"/>
      <c r="G316" s="20" t="n"/>
      <c r="H316" s="21">
        <f>IF(OR(F316="",G316=""),"",F316*G316)</f>
        <v/>
      </c>
      <c r="I316" s="19" t="n"/>
      <c r="J316" s="19" t="n"/>
      <c r="K316" s="22">
        <f>IF(OR(D316="",F316=""),"",IFERROR(N(INDEX('품목 목록'!$E$6:$E$205,MATCH(D316,'품목 목록'!$A$6:$A$205,0))),0)+SUMIFS($F$5:F316,$D$5:D316,D316,$C$5:C316,"입고")-SUMIFS($F$5:F316,$D$5:D316,D316,$C$5:C316,"출고"))</f>
        <v/>
      </c>
    </row>
    <row r="317">
      <c r="A317" s="24" t="n">
        <v>313</v>
      </c>
      <c r="B317" s="25" t="n"/>
      <c r="C317" s="26" t="n"/>
      <c r="D317" s="26" t="n"/>
      <c r="E317" s="27">
        <f>IF(D317="","",IFERROR(INDEX('품목 목록'!$B$6:$B$205,MATCH(D317,'품목 목록'!$A$6:$A$205,0)),"코드 확인"))</f>
        <v/>
      </c>
      <c r="F317" s="20" t="n"/>
      <c r="G317" s="20" t="n"/>
      <c r="H317" s="21">
        <f>IF(OR(F317="",G317=""),"",F317*G317)</f>
        <v/>
      </c>
      <c r="I317" s="19" t="n"/>
      <c r="J317" s="19" t="n"/>
      <c r="K317" s="22">
        <f>IF(OR(D317="",F317=""),"",IFERROR(N(INDEX('품목 목록'!$E$6:$E$205,MATCH(D317,'품목 목록'!$A$6:$A$205,0))),0)+SUMIFS($F$5:F317,$D$5:D317,D317,$C$5:C317,"입고")-SUMIFS($F$5:F317,$D$5:D317,D317,$C$5:C317,"출고"))</f>
        <v/>
      </c>
    </row>
    <row r="318">
      <c r="A318" s="24" t="n">
        <v>314</v>
      </c>
      <c r="B318" s="25" t="n"/>
      <c r="C318" s="26" t="n"/>
      <c r="D318" s="26" t="n"/>
      <c r="E318" s="27">
        <f>IF(D318="","",IFERROR(INDEX('품목 목록'!$B$6:$B$205,MATCH(D318,'품목 목록'!$A$6:$A$205,0)),"코드 확인"))</f>
        <v/>
      </c>
      <c r="F318" s="20" t="n"/>
      <c r="G318" s="20" t="n"/>
      <c r="H318" s="21">
        <f>IF(OR(F318="",G318=""),"",F318*G318)</f>
        <v/>
      </c>
      <c r="I318" s="19" t="n"/>
      <c r="J318" s="19" t="n"/>
      <c r="K318" s="22">
        <f>IF(OR(D318="",F318=""),"",IFERROR(N(INDEX('품목 목록'!$E$6:$E$205,MATCH(D318,'품목 목록'!$A$6:$A$205,0))),0)+SUMIFS($F$5:F318,$D$5:D318,D318,$C$5:C318,"입고")-SUMIFS($F$5:F318,$D$5:D318,D318,$C$5:C318,"출고"))</f>
        <v/>
      </c>
    </row>
    <row r="319">
      <c r="A319" s="24" t="n">
        <v>315</v>
      </c>
      <c r="B319" s="25" t="n"/>
      <c r="C319" s="26" t="n"/>
      <c r="D319" s="26" t="n"/>
      <c r="E319" s="27">
        <f>IF(D319="","",IFERROR(INDEX('품목 목록'!$B$6:$B$205,MATCH(D319,'품목 목록'!$A$6:$A$205,0)),"코드 확인"))</f>
        <v/>
      </c>
      <c r="F319" s="20" t="n"/>
      <c r="G319" s="20" t="n"/>
      <c r="H319" s="21">
        <f>IF(OR(F319="",G319=""),"",F319*G319)</f>
        <v/>
      </c>
      <c r="I319" s="19" t="n"/>
      <c r="J319" s="19" t="n"/>
      <c r="K319" s="22">
        <f>IF(OR(D319="",F319=""),"",IFERROR(N(INDEX('품목 목록'!$E$6:$E$205,MATCH(D319,'품목 목록'!$A$6:$A$205,0))),0)+SUMIFS($F$5:F319,$D$5:D319,D319,$C$5:C319,"입고")-SUMIFS($F$5:F319,$D$5:D319,D319,$C$5:C319,"출고"))</f>
        <v/>
      </c>
    </row>
    <row r="320">
      <c r="A320" s="24" t="n">
        <v>316</v>
      </c>
      <c r="B320" s="25" t="n"/>
      <c r="C320" s="26" t="n"/>
      <c r="D320" s="26" t="n"/>
      <c r="E320" s="27">
        <f>IF(D320="","",IFERROR(INDEX('품목 목록'!$B$6:$B$205,MATCH(D320,'품목 목록'!$A$6:$A$205,0)),"코드 확인"))</f>
        <v/>
      </c>
      <c r="F320" s="20" t="n"/>
      <c r="G320" s="20" t="n"/>
      <c r="H320" s="21">
        <f>IF(OR(F320="",G320=""),"",F320*G320)</f>
        <v/>
      </c>
      <c r="I320" s="19" t="n"/>
      <c r="J320" s="19" t="n"/>
      <c r="K320" s="22">
        <f>IF(OR(D320="",F320=""),"",IFERROR(N(INDEX('품목 목록'!$E$6:$E$205,MATCH(D320,'품목 목록'!$A$6:$A$205,0))),0)+SUMIFS($F$5:F320,$D$5:D320,D320,$C$5:C320,"입고")-SUMIFS($F$5:F320,$D$5:D320,D320,$C$5:C320,"출고"))</f>
        <v/>
      </c>
    </row>
    <row r="321">
      <c r="A321" s="24" t="n">
        <v>317</v>
      </c>
      <c r="B321" s="25" t="n"/>
      <c r="C321" s="26" t="n"/>
      <c r="D321" s="26" t="n"/>
      <c r="E321" s="27">
        <f>IF(D321="","",IFERROR(INDEX('품목 목록'!$B$6:$B$205,MATCH(D321,'품목 목록'!$A$6:$A$205,0)),"코드 확인"))</f>
        <v/>
      </c>
      <c r="F321" s="20" t="n"/>
      <c r="G321" s="20" t="n"/>
      <c r="H321" s="21">
        <f>IF(OR(F321="",G321=""),"",F321*G321)</f>
        <v/>
      </c>
      <c r="I321" s="19" t="n"/>
      <c r="J321" s="19" t="n"/>
      <c r="K321" s="22">
        <f>IF(OR(D321="",F321=""),"",IFERROR(N(INDEX('품목 목록'!$E$6:$E$205,MATCH(D321,'품목 목록'!$A$6:$A$205,0))),0)+SUMIFS($F$5:F321,$D$5:D321,D321,$C$5:C321,"입고")-SUMIFS($F$5:F321,$D$5:D321,D321,$C$5:C321,"출고"))</f>
        <v/>
      </c>
    </row>
    <row r="322">
      <c r="A322" s="24" t="n">
        <v>318</v>
      </c>
      <c r="B322" s="25" t="n"/>
      <c r="C322" s="26" t="n"/>
      <c r="D322" s="26" t="n"/>
      <c r="E322" s="27">
        <f>IF(D322="","",IFERROR(INDEX('품목 목록'!$B$6:$B$205,MATCH(D322,'품목 목록'!$A$6:$A$205,0)),"코드 확인"))</f>
        <v/>
      </c>
      <c r="F322" s="20" t="n"/>
      <c r="G322" s="20" t="n"/>
      <c r="H322" s="21">
        <f>IF(OR(F322="",G322=""),"",F322*G322)</f>
        <v/>
      </c>
      <c r="I322" s="19" t="n"/>
      <c r="J322" s="19" t="n"/>
      <c r="K322" s="22">
        <f>IF(OR(D322="",F322=""),"",IFERROR(N(INDEX('품목 목록'!$E$6:$E$205,MATCH(D322,'품목 목록'!$A$6:$A$205,0))),0)+SUMIFS($F$5:F322,$D$5:D322,D322,$C$5:C322,"입고")-SUMIFS($F$5:F322,$D$5:D322,D322,$C$5:C322,"출고"))</f>
        <v/>
      </c>
    </row>
    <row r="323">
      <c r="A323" s="24" t="n">
        <v>319</v>
      </c>
      <c r="B323" s="25" t="n"/>
      <c r="C323" s="26" t="n"/>
      <c r="D323" s="26" t="n"/>
      <c r="E323" s="27">
        <f>IF(D323="","",IFERROR(INDEX('품목 목록'!$B$6:$B$205,MATCH(D323,'품목 목록'!$A$6:$A$205,0)),"코드 확인"))</f>
        <v/>
      </c>
      <c r="F323" s="20" t="n"/>
      <c r="G323" s="20" t="n"/>
      <c r="H323" s="21">
        <f>IF(OR(F323="",G323=""),"",F323*G323)</f>
        <v/>
      </c>
      <c r="I323" s="19" t="n"/>
      <c r="J323" s="19" t="n"/>
      <c r="K323" s="22">
        <f>IF(OR(D323="",F323=""),"",IFERROR(N(INDEX('품목 목록'!$E$6:$E$205,MATCH(D323,'품목 목록'!$A$6:$A$205,0))),0)+SUMIFS($F$5:F323,$D$5:D323,D323,$C$5:C323,"입고")-SUMIFS($F$5:F323,$D$5:D323,D323,$C$5:C323,"출고"))</f>
        <v/>
      </c>
    </row>
    <row r="324">
      <c r="A324" s="24" t="n">
        <v>320</v>
      </c>
      <c r="B324" s="25" t="n"/>
      <c r="C324" s="26" t="n"/>
      <c r="D324" s="26" t="n"/>
      <c r="E324" s="27">
        <f>IF(D324="","",IFERROR(INDEX('품목 목록'!$B$6:$B$205,MATCH(D324,'품목 목록'!$A$6:$A$205,0)),"코드 확인"))</f>
        <v/>
      </c>
      <c r="F324" s="20" t="n"/>
      <c r="G324" s="20" t="n"/>
      <c r="H324" s="21">
        <f>IF(OR(F324="",G324=""),"",F324*G324)</f>
        <v/>
      </c>
      <c r="I324" s="19" t="n"/>
      <c r="J324" s="19" t="n"/>
      <c r="K324" s="22">
        <f>IF(OR(D324="",F324=""),"",IFERROR(N(INDEX('품목 목록'!$E$6:$E$205,MATCH(D324,'품목 목록'!$A$6:$A$205,0))),0)+SUMIFS($F$5:F324,$D$5:D324,D324,$C$5:C324,"입고")-SUMIFS($F$5:F324,$D$5:D324,D324,$C$5:C324,"출고"))</f>
        <v/>
      </c>
    </row>
    <row r="325">
      <c r="A325" s="24" t="n">
        <v>321</v>
      </c>
      <c r="B325" s="25" t="n"/>
      <c r="C325" s="26" t="n"/>
      <c r="D325" s="26" t="n"/>
      <c r="E325" s="27">
        <f>IF(D325="","",IFERROR(INDEX('품목 목록'!$B$6:$B$205,MATCH(D325,'품목 목록'!$A$6:$A$205,0)),"코드 확인"))</f>
        <v/>
      </c>
      <c r="F325" s="20" t="n"/>
      <c r="G325" s="20" t="n"/>
      <c r="H325" s="21">
        <f>IF(OR(F325="",G325=""),"",F325*G325)</f>
        <v/>
      </c>
      <c r="I325" s="19" t="n"/>
      <c r="J325" s="19" t="n"/>
      <c r="K325" s="22">
        <f>IF(OR(D325="",F325=""),"",IFERROR(N(INDEX('품목 목록'!$E$6:$E$205,MATCH(D325,'품목 목록'!$A$6:$A$205,0))),0)+SUMIFS($F$5:F325,$D$5:D325,D325,$C$5:C325,"입고")-SUMIFS($F$5:F325,$D$5:D325,D325,$C$5:C325,"출고"))</f>
        <v/>
      </c>
    </row>
    <row r="326">
      <c r="A326" s="24" t="n">
        <v>322</v>
      </c>
      <c r="B326" s="25" t="n"/>
      <c r="C326" s="26" t="n"/>
      <c r="D326" s="26" t="n"/>
      <c r="E326" s="27">
        <f>IF(D326="","",IFERROR(INDEX('품목 목록'!$B$6:$B$205,MATCH(D326,'품목 목록'!$A$6:$A$205,0)),"코드 확인"))</f>
        <v/>
      </c>
      <c r="F326" s="20" t="n"/>
      <c r="G326" s="20" t="n"/>
      <c r="H326" s="21">
        <f>IF(OR(F326="",G326=""),"",F326*G326)</f>
        <v/>
      </c>
      <c r="I326" s="19" t="n"/>
      <c r="J326" s="19" t="n"/>
      <c r="K326" s="22">
        <f>IF(OR(D326="",F326=""),"",IFERROR(N(INDEX('품목 목록'!$E$6:$E$205,MATCH(D326,'품목 목록'!$A$6:$A$205,0))),0)+SUMIFS($F$5:F326,$D$5:D326,D326,$C$5:C326,"입고")-SUMIFS($F$5:F326,$D$5:D326,D326,$C$5:C326,"출고"))</f>
        <v/>
      </c>
    </row>
    <row r="327">
      <c r="A327" s="24" t="n">
        <v>323</v>
      </c>
      <c r="B327" s="25" t="n"/>
      <c r="C327" s="26" t="n"/>
      <c r="D327" s="26" t="n"/>
      <c r="E327" s="27">
        <f>IF(D327="","",IFERROR(INDEX('품목 목록'!$B$6:$B$205,MATCH(D327,'품목 목록'!$A$6:$A$205,0)),"코드 확인"))</f>
        <v/>
      </c>
      <c r="F327" s="20" t="n"/>
      <c r="G327" s="20" t="n"/>
      <c r="H327" s="21">
        <f>IF(OR(F327="",G327=""),"",F327*G327)</f>
        <v/>
      </c>
      <c r="I327" s="19" t="n"/>
      <c r="J327" s="19" t="n"/>
      <c r="K327" s="22">
        <f>IF(OR(D327="",F327=""),"",IFERROR(N(INDEX('품목 목록'!$E$6:$E$205,MATCH(D327,'품목 목록'!$A$6:$A$205,0))),0)+SUMIFS($F$5:F327,$D$5:D327,D327,$C$5:C327,"입고")-SUMIFS($F$5:F327,$D$5:D327,D327,$C$5:C327,"출고"))</f>
        <v/>
      </c>
    </row>
    <row r="328">
      <c r="A328" s="24" t="n">
        <v>324</v>
      </c>
      <c r="B328" s="25" t="n"/>
      <c r="C328" s="26" t="n"/>
      <c r="D328" s="26" t="n"/>
      <c r="E328" s="27">
        <f>IF(D328="","",IFERROR(INDEX('품목 목록'!$B$6:$B$205,MATCH(D328,'품목 목록'!$A$6:$A$205,0)),"코드 확인"))</f>
        <v/>
      </c>
      <c r="F328" s="20" t="n"/>
      <c r="G328" s="20" t="n"/>
      <c r="H328" s="21">
        <f>IF(OR(F328="",G328=""),"",F328*G328)</f>
        <v/>
      </c>
      <c r="I328" s="19" t="n"/>
      <c r="J328" s="19" t="n"/>
      <c r="K328" s="22">
        <f>IF(OR(D328="",F328=""),"",IFERROR(N(INDEX('품목 목록'!$E$6:$E$205,MATCH(D328,'품목 목록'!$A$6:$A$205,0))),0)+SUMIFS($F$5:F328,$D$5:D328,D328,$C$5:C328,"입고")-SUMIFS($F$5:F328,$D$5:D328,D328,$C$5:C328,"출고"))</f>
        <v/>
      </c>
    </row>
    <row r="329">
      <c r="A329" s="24" t="n">
        <v>325</v>
      </c>
      <c r="B329" s="25" t="n"/>
      <c r="C329" s="26" t="n"/>
      <c r="D329" s="26" t="n"/>
      <c r="E329" s="27">
        <f>IF(D329="","",IFERROR(INDEX('품목 목록'!$B$6:$B$205,MATCH(D329,'품목 목록'!$A$6:$A$205,0)),"코드 확인"))</f>
        <v/>
      </c>
      <c r="F329" s="20" t="n"/>
      <c r="G329" s="20" t="n"/>
      <c r="H329" s="21">
        <f>IF(OR(F329="",G329=""),"",F329*G329)</f>
        <v/>
      </c>
      <c r="I329" s="19" t="n"/>
      <c r="J329" s="19" t="n"/>
      <c r="K329" s="22">
        <f>IF(OR(D329="",F329=""),"",IFERROR(N(INDEX('품목 목록'!$E$6:$E$205,MATCH(D329,'품목 목록'!$A$6:$A$205,0))),0)+SUMIFS($F$5:F329,$D$5:D329,D329,$C$5:C329,"입고")-SUMIFS($F$5:F329,$D$5:D329,D329,$C$5:C329,"출고"))</f>
        <v/>
      </c>
    </row>
    <row r="330">
      <c r="A330" s="24" t="n">
        <v>326</v>
      </c>
      <c r="B330" s="25" t="n"/>
      <c r="C330" s="26" t="n"/>
      <c r="D330" s="26" t="n"/>
      <c r="E330" s="27">
        <f>IF(D330="","",IFERROR(INDEX('품목 목록'!$B$6:$B$205,MATCH(D330,'품목 목록'!$A$6:$A$205,0)),"코드 확인"))</f>
        <v/>
      </c>
      <c r="F330" s="20" t="n"/>
      <c r="G330" s="20" t="n"/>
      <c r="H330" s="21">
        <f>IF(OR(F330="",G330=""),"",F330*G330)</f>
        <v/>
      </c>
      <c r="I330" s="19" t="n"/>
      <c r="J330" s="19" t="n"/>
      <c r="K330" s="22">
        <f>IF(OR(D330="",F330=""),"",IFERROR(N(INDEX('품목 목록'!$E$6:$E$205,MATCH(D330,'품목 목록'!$A$6:$A$205,0))),0)+SUMIFS($F$5:F330,$D$5:D330,D330,$C$5:C330,"입고")-SUMIFS($F$5:F330,$D$5:D330,D330,$C$5:C330,"출고"))</f>
        <v/>
      </c>
    </row>
    <row r="331">
      <c r="A331" s="24" t="n">
        <v>327</v>
      </c>
      <c r="B331" s="25" t="n"/>
      <c r="C331" s="26" t="n"/>
      <c r="D331" s="26" t="n"/>
      <c r="E331" s="27">
        <f>IF(D331="","",IFERROR(INDEX('품목 목록'!$B$6:$B$205,MATCH(D331,'품목 목록'!$A$6:$A$205,0)),"코드 확인"))</f>
        <v/>
      </c>
      <c r="F331" s="20" t="n"/>
      <c r="G331" s="20" t="n"/>
      <c r="H331" s="21">
        <f>IF(OR(F331="",G331=""),"",F331*G331)</f>
        <v/>
      </c>
      <c r="I331" s="19" t="n"/>
      <c r="J331" s="19" t="n"/>
      <c r="K331" s="22">
        <f>IF(OR(D331="",F331=""),"",IFERROR(N(INDEX('품목 목록'!$E$6:$E$205,MATCH(D331,'품목 목록'!$A$6:$A$205,0))),0)+SUMIFS($F$5:F331,$D$5:D331,D331,$C$5:C331,"입고")-SUMIFS($F$5:F331,$D$5:D331,D331,$C$5:C331,"출고"))</f>
        <v/>
      </c>
    </row>
    <row r="332">
      <c r="A332" s="24" t="n">
        <v>328</v>
      </c>
      <c r="B332" s="25" t="n"/>
      <c r="C332" s="26" t="n"/>
      <c r="D332" s="26" t="n"/>
      <c r="E332" s="27">
        <f>IF(D332="","",IFERROR(INDEX('품목 목록'!$B$6:$B$205,MATCH(D332,'품목 목록'!$A$6:$A$205,0)),"코드 확인"))</f>
        <v/>
      </c>
      <c r="F332" s="20" t="n"/>
      <c r="G332" s="20" t="n"/>
      <c r="H332" s="21">
        <f>IF(OR(F332="",G332=""),"",F332*G332)</f>
        <v/>
      </c>
      <c r="I332" s="19" t="n"/>
      <c r="J332" s="19" t="n"/>
      <c r="K332" s="22">
        <f>IF(OR(D332="",F332=""),"",IFERROR(N(INDEX('품목 목록'!$E$6:$E$205,MATCH(D332,'품목 목록'!$A$6:$A$205,0))),0)+SUMIFS($F$5:F332,$D$5:D332,D332,$C$5:C332,"입고")-SUMIFS($F$5:F332,$D$5:D332,D332,$C$5:C332,"출고"))</f>
        <v/>
      </c>
    </row>
    <row r="333">
      <c r="A333" s="24" t="n">
        <v>329</v>
      </c>
      <c r="B333" s="25" t="n"/>
      <c r="C333" s="26" t="n"/>
      <c r="D333" s="26" t="n"/>
      <c r="E333" s="27">
        <f>IF(D333="","",IFERROR(INDEX('품목 목록'!$B$6:$B$205,MATCH(D333,'품목 목록'!$A$6:$A$205,0)),"코드 확인"))</f>
        <v/>
      </c>
      <c r="F333" s="20" t="n"/>
      <c r="G333" s="20" t="n"/>
      <c r="H333" s="21">
        <f>IF(OR(F333="",G333=""),"",F333*G333)</f>
        <v/>
      </c>
      <c r="I333" s="19" t="n"/>
      <c r="J333" s="19" t="n"/>
      <c r="K333" s="22">
        <f>IF(OR(D333="",F333=""),"",IFERROR(N(INDEX('품목 목록'!$E$6:$E$205,MATCH(D333,'품목 목록'!$A$6:$A$205,0))),0)+SUMIFS($F$5:F333,$D$5:D333,D333,$C$5:C333,"입고")-SUMIFS($F$5:F333,$D$5:D333,D333,$C$5:C333,"출고"))</f>
        <v/>
      </c>
    </row>
    <row r="334">
      <c r="A334" s="24" t="n">
        <v>330</v>
      </c>
      <c r="B334" s="25" t="n"/>
      <c r="C334" s="26" t="n"/>
      <c r="D334" s="26" t="n"/>
      <c r="E334" s="27">
        <f>IF(D334="","",IFERROR(INDEX('품목 목록'!$B$6:$B$205,MATCH(D334,'품목 목록'!$A$6:$A$205,0)),"코드 확인"))</f>
        <v/>
      </c>
      <c r="F334" s="20" t="n"/>
      <c r="G334" s="20" t="n"/>
      <c r="H334" s="21">
        <f>IF(OR(F334="",G334=""),"",F334*G334)</f>
        <v/>
      </c>
      <c r="I334" s="19" t="n"/>
      <c r="J334" s="19" t="n"/>
      <c r="K334" s="22">
        <f>IF(OR(D334="",F334=""),"",IFERROR(N(INDEX('품목 목록'!$E$6:$E$205,MATCH(D334,'품목 목록'!$A$6:$A$205,0))),0)+SUMIFS($F$5:F334,$D$5:D334,D334,$C$5:C334,"입고")-SUMIFS($F$5:F334,$D$5:D334,D334,$C$5:C334,"출고"))</f>
        <v/>
      </c>
    </row>
    <row r="335">
      <c r="A335" s="24" t="n">
        <v>331</v>
      </c>
      <c r="B335" s="25" t="n"/>
      <c r="C335" s="26" t="n"/>
      <c r="D335" s="26" t="n"/>
      <c r="E335" s="27">
        <f>IF(D335="","",IFERROR(INDEX('품목 목록'!$B$6:$B$205,MATCH(D335,'품목 목록'!$A$6:$A$205,0)),"코드 확인"))</f>
        <v/>
      </c>
      <c r="F335" s="20" t="n"/>
      <c r="G335" s="20" t="n"/>
      <c r="H335" s="21">
        <f>IF(OR(F335="",G335=""),"",F335*G335)</f>
        <v/>
      </c>
      <c r="I335" s="19" t="n"/>
      <c r="J335" s="19" t="n"/>
      <c r="K335" s="22">
        <f>IF(OR(D335="",F335=""),"",IFERROR(N(INDEX('품목 목록'!$E$6:$E$205,MATCH(D335,'품목 목록'!$A$6:$A$205,0))),0)+SUMIFS($F$5:F335,$D$5:D335,D335,$C$5:C335,"입고")-SUMIFS($F$5:F335,$D$5:D335,D335,$C$5:C335,"출고"))</f>
        <v/>
      </c>
    </row>
    <row r="336">
      <c r="A336" s="24" t="n">
        <v>332</v>
      </c>
      <c r="B336" s="25" t="n"/>
      <c r="C336" s="26" t="n"/>
      <c r="D336" s="26" t="n"/>
      <c r="E336" s="27">
        <f>IF(D336="","",IFERROR(INDEX('품목 목록'!$B$6:$B$205,MATCH(D336,'품목 목록'!$A$6:$A$205,0)),"코드 확인"))</f>
        <v/>
      </c>
      <c r="F336" s="20" t="n"/>
      <c r="G336" s="20" t="n"/>
      <c r="H336" s="21">
        <f>IF(OR(F336="",G336=""),"",F336*G336)</f>
        <v/>
      </c>
      <c r="I336" s="19" t="n"/>
      <c r="J336" s="19" t="n"/>
      <c r="K336" s="22">
        <f>IF(OR(D336="",F336=""),"",IFERROR(N(INDEX('품목 목록'!$E$6:$E$205,MATCH(D336,'품목 목록'!$A$6:$A$205,0))),0)+SUMIFS($F$5:F336,$D$5:D336,D336,$C$5:C336,"입고")-SUMIFS($F$5:F336,$D$5:D336,D336,$C$5:C336,"출고"))</f>
        <v/>
      </c>
    </row>
    <row r="337">
      <c r="A337" s="24" t="n">
        <v>333</v>
      </c>
      <c r="B337" s="25" t="n"/>
      <c r="C337" s="26" t="n"/>
      <c r="D337" s="26" t="n"/>
      <c r="E337" s="27">
        <f>IF(D337="","",IFERROR(INDEX('품목 목록'!$B$6:$B$205,MATCH(D337,'품목 목록'!$A$6:$A$205,0)),"코드 확인"))</f>
        <v/>
      </c>
      <c r="F337" s="20" t="n"/>
      <c r="G337" s="20" t="n"/>
      <c r="H337" s="21">
        <f>IF(OR(F337="",G337=""),"",F337*G337)</f>
        <v/>
      </c>
      <c r="I337" s="19" t="n"/>
      <c r="J337" s="19" t="n"/>
      <c r="K337" s="22">
        <f>IF(OR(D337="",F337=""),"",IFERROR(N(INDEX('품목 목록'!$E$6:$E$205,MATCH(D337,'품목 목록'!$A$6:$A$205,0))),0)+SUMIFS($F$5:F337,$D$5:D337,D337,$C$5:C337,"입고")-SUMIFS($F$5:F337,$D$5:D337,D337,$C$5:C337,"출고"))</f>
        <v/>
      </c>
    </row>
    <row r="338">
      <c r="A338" s="24" t="n">
        <v>334</v>
      </c>
      <c r="B338" s="25" t="n"/>
      <c r="C338" s="26" t="n"/>
      <c r="D338" s="26" t="n"/>
      <c r="E338" s="27">
        <f>IF(D338="","",IFERROR(INDEX('품목 목록'!$B$6:$B$205,MATCH(D338,'품목 목록'!$A$6:$A$205,0)),"코드 확인"))</f>
        <v/>
      </c>
      <c r="F338" s="20" t="n"/>
      <c r="G338" s="20" t="n"/>
      <c r="H338" s="21">
        <f>IF(OR(F338="",G338=""),"",F338*G338)</f>
        <v/>
      </c>
      <c r="I338" s="19" t="n"/>
      <c r="J338" s="19" t="n"/>
      <c r="K338" s="22">
        <f>IF(OR(D338="",F338=""),"",IFERROR(N(INDEX('품목 목록'!$E$6:$E$205,MATCH(D338,'품목 목록'!$A$6:$A$205,0))),0)+SUMIFS($F$5:F338,$D$5:D338,D338,$C$5:C338,"입고")-SUMIFS($F$5:F338,$D$5:D338,D338,$C$5:C338,"출고"))</f>
        <v/>
      </c>
    </row>
    <row r="339">
      <c r="A339" s="24" t="n">
        <v>335</v>
      </c>
      <c r="B339" s="25" t="n"/>
      <c r="C339" s="26" t="n"/>
      <c r="D339" s="26" t="n"/>
      <c r="E339" s="27">
        <f>IF(D339="","",IFERROR(INDEX('품목 목록'!$B$6:$B$205,MATCH(D339,'품목 목록'!$A$6:$A$205,0)),"코드 확인"))</f>
        <v/>
      </c>
      <c r="F339" s="20" t="n"/>
      <c r="G339" s="20" t="n"/>
      <c r="H339" s="21">
        <f>IF(OR(F339="",G339=""),"",F339*G339)</f>
        <v/>
      </c>
      <c r="I339" s="19" t="n"/>
      <c r="J339" s="19" t="n"/>
      <c r="K339" s="22">
        <f>IF(OR(D339="",F339=""),"",IFERROR(N(INDEX('품목 목록'!$E$6:$E$205,MATCH(D339,'품목 목록'!$A$6:$A$205,0))),0)+SUMIFS($F$5:F339,$D$5:D339,D339,$C$5:C339,"입고")-SUMIFS($F$5:F339,$D$5:D339,D339,$C$5:C339,"출고"))</f>
        <v/>
      </c>
    </row>
    <row r="340">
      <c r="A340" s="24" t="n">
        <v>336</v>
      </c>
      <c r="B340" s="25" t="n"/>
      <c r="C340" s="26" t="n"/>
      <c r="D340" s="26" t="n"/>
      <c r="E340" s="27">
        <f>IF(D340="","",IFERROR(INDEX('품목 목록'!$B$6:$B$205,MATCH(D340,'품목 목록'!$A$6:$A$205,0)),"코드 확인"))</f>
        <v/>
      </c>
      <c r="F340" s="20" t="n"/>
      <c r="G340" s="20" t="n"/>
      <c r="H340" s="21">
        <f>IF(OR(F340="",G340=""),"",F340*G340)</f>
        <v/>
      </c>
      <c r="I340" s="19" t="n"/>
      <c r="J340" s="19" t="n"/>
      <c r="K340" s="22">
        <f>IF(OR(D340="",F340=""),"",IFERROR(N(INDEX('품목 목록'!$E$6:$E$205,MATCH(D340,'품목 목록'!$A$6:$A$205,0))),0)+SUMIFS($F$5:F340,$D$5:D340,D340,$C$5:C340,"입고")-SUMIFS($F$5:F340,$D$5:D340,D340,$C$5:C340,"출고"))</f>
        <v/>
      </c>
    </row>
    <row r="341">
      <c r="A341" s="24" t="n">
        <v>337</v>
      </c>
      <c r="B341" s="25" t="n"/>
      <c r="C341" s="26" t="n"/>
      <c r="D341" s="26" t="n"/>
      <c r="E341" s="27">
        <f>IF(D341="","",IFERROR(INDEX('품목 목록'!$B$6:$B$205,MATCH(D341,'품목 목록'!$A$6:$A$205,0)),"코드 확인"))</f>
        <v/>
      </c>
      <c r="F341" s="20" t="n"/>
      <c r="G341" s="20" t="n"/>
      <c r="H341" s="21">
        <f>IF(OR(F341="",G341=""),"",F341*G341)</f>
        <v/>
      </c>
      <c r="I341" s="19" t="n"/>
      <c r="J341" s="19" t="n"/>
      <c r="K341" s="22">
        <f>IF(OR(D341="",F341=""),"",IFERROR(N(INDEX('품목 목록'!$E$6:$E$205,MATCH(D341,'품목 목록'!$A$6:$A$205,0))),0)+SUMIFS($F$5:F341,$D$5:D341,D341,$C$5:C341,"입고")-SUMIFS($F$5:F341,$D$5:D341,D341,$C$5:C341,"출고"))</f>
        <v/>
      </c>
    </row>
    <row r="342">
      <c r="A342" s="24" t="n">
        <v>338</v>
      </c>
      <c r="B342" s="25" t="n"/>
      <c r="C342" s="26" t="n"/>
      <c r="D342" s="26" t="n"/>
      <c r="E342" s="27">
        <f>IF(D342="","",IFERROR(INDEX('품목 목록'!$B$6:$B$205,MATCH(D342,'품목 목록'!$A$6:$A$205,0)),"코드 확인"))</f>
        <v/>
      </c>
      <c r="F342" s="20" t="n"/>
      <c r="G342" s="20" t="n"/>
      <c r="H342" s="21">
        <f>IF(OR(F342="",G342=""),"",F342*G342)</f>
        <v/>
      </c>
      <c r="I342" s="19" t="n"/>
      <c r="J342" s="19" t="n"/>
      <c r="K342" s="22">
        <f>IF(OR(D342="",F342=""),"",IFERROR(N(INDEX('품목 목록'!$E$6:$E$205,MATCH(D342,'품목 목록'!$A$6:$A$205,0))),0)+SUMIFS($F$5:F342,$D$5:D342,D342,$C$5:C342,"입고")-SUMIFS($F$5:F342,$D$5:D342,D342,$C$5:C342,"출고"))</f>
        <v/>
      </c>
    </row>
    <row r="343">
      <c r="A343" s="24" t="n">
        <v>339</v>
      </c>
      <c r="B343" s="25" t="n"/>
      <c r="C343" s="26" t="n"/>
      <c r="D343" s="26" t="n"/>
      <c r="E343" s="27">
        <f>IF(D343="","",IFERROR(INDEX('품목 목록'!$B$6:$B$205,MATCH(D343,'품목 목록'!$A$6:$A$205,0)),"코드 확인"))</f>
        <v/>
      </c>
      <c r="F343" s="20" t="n"/>
      <c r="G343" s="20" t="n"/>
      <c r="H343" s="21">
        <f>IF(OR(F343="",G343=""),"",F343*G343)</f>
        <v/>
      </c>
      <c r="I343" s="19" t="n"/>
      <c r="J343" s="19" t="n"/>
      <c r="K343" s="22">
        <f>IF(OR(D343="",F343=""),"",IFERROR(N(INDEX('품목 목록'!$E$6:$E$205,MATCH(D343,'품목 목록'!$A$6:$A$205,0))),0)+SUMIFS($F$5:F343,$D$5:D343,D343,$C$5:C343,"입고")-SUMIFS($F$5:F343,$D$5:D343,D343,$C$5:C343,"출고"))</f>
        <v/>
      </c>
    </row>
    <row r="344">
      <c r="A344" s="24" t="n">
        <v>340</v>
      </c>
      <c r="B344" s="25" t="n"/>
      <c r="C344" s="26" t="n"/>
      <c r="D344" s="26" t="n"/>
      <c r="E344" s="27">
        <f>IF(D344="","",IFERROR(INDEX('품목 목록'!$B$6:$B$205,MATCH(D344,'품목 목록'!$A$6:$A$205,0)),"코드 확인"))</f>
        <v/>
      </c>
      <c r="F344" s="20" t="n"/>
      <c r="G344" s="20" t="n"/>
      <c r="H344" s="21">
        <f>IF(OR(F344="",G344=""),"",F344*G344)</f>
        <v/>
      </c>
      <c r="I344" s="19" t="n"/>
      <c r="J344" s="19" t="n"/>
      <c r="K344" s="22">
        <f>IF(OR(D344="",F344=""),"",IFERROR(N(INDEX('품목 목록'!$E$6:$E$205,MATCH(D344,'품목 목록'!$A$6:$A$205,0))),0)+SUMIFS($F$5:F344,$D$5:D344,D344,$C$5:C344,"입고")-SUMIFS($F$5:F344,$D$5:D344,D344,$C$5:C344,"출고"))</f>
        <v/>
      </c>
    </row>
    <row r="345">
      <c r="A345" s="24" t="n">
        <v>341</v>
      </c>
      <c r="B345" s="25" t="n"/>
      <c r="C345" s="26" t="n"/>
      <c r="D345" s="26" t="n"/>
      <c r="E345" s="27">
        <f>IF(D345="","",IFERROR(INDEX('품목 목록'!$B$6:$B$205,MATCH(D345,'품목 목록'!$A$6:$A$205,0)),"코드 확인"))</f>
        <v/>
      </c>
      <c r="F345" s="20" t="n"/>
      <c r="G345" s="20" t="n"/>
      <c r="H345" s="21">
        <f>IF(OR(F345="",G345=""),"",F345*G345)</f>
        <v/>
      </c>
      <c r="I345" s="19" t="n"/>
      <c r="J345" s="19" t="n"/>
      <c r="K345" s="22">
        <f>IF(OR(D345="",F345=""),"",IFERROR(N(INDEX('품목 목록'!$E$6:$E$205,MATCH(D345,'품목 목록'!$A$6:$A$205,0))),0)+SUMIFS($F$5:F345,$D$5:D345,D345,$C$5:C345,"입고")-SUMIFS($F$5:F345,$D$5:D345,D345,$C$5:C345,"출고"))</f>
        <v/>
      </c>
    </row>
    <row r="346">
      <c r="A346" s="24" t="n">
        <v>342</v>
      </c>
      <c r="B346" s="25" t="n"/>
      <c r="C346" s="26" t="n"/>
      <c r="D346" s="26" t="n"/>
      <c r="E346" s="27">
        <f>IF(D346="","",IFERROR(INDEX('품목 목록'!$B$6:$B$205,MATCH(D346,'품목 목록'!$A$6:$A$205,0)),"코드 확인"))</f>
        <v/>
      </c>
      <c r="F346" s="20" t="n"/>
      <c r="G346" s="20" t="n"/>
      <c r="H346" s="21">
        <f>IF(OR(F346="",G346=""),"",F346*G346)</f>
        <v/>
      </c>
      <c r="I346" s="19" t="n"/>
      <c r="J346" s="19" t="n"/>
      <c r="K346" s="22">
        <f>IF(OR(D346="",F346=""),"",IFERROR(N(INDEX('품목 목록'!$E$6:$E$205,MATCH(D346,'품목 목록'!$A$6:$A$205,0))),0)+SUMIFS($F$5:F346,$D$5:D346,D346,$C$5:C346,"입고")-SUMIFS($F$5:F346,$D$5:D346,D346,$C$5:C346,"출고"))</f>
        <v/>
      </c>
    </row>
    <row r="347">
      <c r="A347" s="24" t="n">
        <v>343</v>
      </c>
      <c r="B347" s="25" t="n"/>
      <c r="C347" s="26" t="n"/>
      <c r="D347" s="26" t="n"/>
      <c r="E347" s="27">
        <f>IF(D347="","",IFERROR(INDEX('품목 목록'!$B$6:$B$205,MATCH(D347,'품목 목록'!$A$6:$A$205,0)),"코드 확인"))</f>
        <v/>
      </c>
      <c r="F347" s="20" t="n"/>
      <c r="G347" s="20" t="n"/>
      <c r="H347" s="21">
        <f>IF(OR(F347="",G347=""),"",F347*G347)</f>
        <v/>
      </c>
      <c r="I347" s="19" t="n"/>
      <c r="J347" s="19" t="n"/>
      <c r="K347" s="22">
        <f>IF(OR(D347="",F347=""),"",IFERROR(N(INDEX('품목 목록'!$E$6:$E$205,MATCH(D347,'품목 목록'!$A$6:$A$205,0))),0)+SUMIFS($F$5:F347,$D$5:D347,D347,$C$5:C347,"입고")-SUMIFS($F$5:F347,$D$5:D347,D347,$C$5:C347,"출고"))</f>
        <v/>
      </c>
    </row>
    <row r="348">
      <c r="A348" s="24" t="n">
        <v>344</v>
      </c>
      <c r="B348" s="25" t="n"/>
      <c r="C348" s="26" t="n"/>
      <c r="D348" s="26" t="n"/>
      <c r="E348" s="27">
        <f>IF(D348="","",IFERROR(INDEX('품목 목록'!$B$6:$B$205,MATCH(D348,'품목 목록'!$A$6:$A$205,0)),"코드 확인"))</f>
        <v/>
      </c>
      <c r="F348" s="20" t="n"/>
      <c r="G348" s="20" t="n"/>
      <c r="H348" s="21">
        <f>IF(OR(F348="",G348=""),"",F348*G348)</f>
        <v/>
      </c>
      <c r="I348" s="19" t="n"/>
      <c r="J348" s="19" t="n"/>
      <c r="K348" s="22">
        <f>IF(OR(D348="",F348=""),"",IFERROR(N(INDEX('품목 목록'!$E$6:$E$205,MATCH(D348,'품목 목록'!$A$6:$A$205,0))),0)+SUMIFS($F$5:F348,$D$5:D348,D348,$C$5:C348,"입고")-SUMIFS($F$5:F348,$D$5:D348,D348,$C$5:C348,"출고"))</f>
        <v/>
      </c>
    </row>
    <row r="349">
      <c r="A349" s="24" t="n">
        <v>345</v>
      </c>
      <c r="B349" s="25" t="n"/>
      <c r="C349" s="26" t="n"/>
      <c r="D349" s="26" t="n"/>
      <c r="E349" s="27">
        <f>IF(D349="","",IFERROR(INDEX('품목 목록'!$B$6:$B$205,MATCH(D349,'품목 목록'!$A$6:$A$205,0)),"코드 확인"))</f>
        <v/>
      </c>
      <c r="F349" s="20" t="n"/>
      <c r="G349" s="20" t="n"/>
      <c r="H349" s="21">
        <f>IF(OR(F349="",G349=""),"",F349*G349)</f>
        <v/>
      </c>
      <c r="I349" s="19" t="n"/>
      <c r="J349" s="19" t="n"/>
      <c r="K349" s="22">
        <f>IF(OR(D349="",F349=""),"",IFERROR(N(INDEX('품목 목록'!$E$6:$E$205,MATCH(D349,'품목 목록'!$A$6:$A$205,0))),0)+SUMIFS($F$5:F349,$D$5:D349,D349,$C$5:C349,"입고")-SUMIFS($F$5:F349,$D$5:D349,D349,$C$5:C349,"출고"))</f>
        <v/>
      </c>
    </row>
    <row r="350">
      <c r="A350" s="24" t="n">
        <v>346</v>
      </c>
      <c r="B350" s="25" t="n"/>
      <c r="C350" s="26" t="n"/>
      <c r="D350" s="26" t="n"/>
      <c r="E350" s="27">
        <f>IF(D350="","",IFERROR(INDEX('품목 목록'!$B$6:$B$205,MATCH(D350,'품목 목록'!$A$6:$A$205,0)),"코드 확인"))</f>
        <v/>
      </c>
      <c r="F350" s="20" t="n"/>
      <c r="G350" s="20" t="n"/>
      <c r="H350" s="21">
        <f>IF(OR(F350="",G350=""),"",F350*G350)</f>
        <v/>
      </c>
      <c r="I350" s="19" t="n"/>
      <c r="J350" s="19" t="n"/>
      <c r="K350" s="22">
        <f>IF(OR(D350="",F350=""),"",IFERROR(N(INDEX('품목 목록'!$E$6:$E$205,MATCH(D350,'품목 목록'!$A$6:$A$205,0))),0)+SUMIFS($F$5:F350,$D$5:D350,D350,$C$5:C350,"입고")-SUMIFS($F$5:F350,$D$5:D350,D350,$C$5:C350,"출고"))</f>
        <v/>
      </c>
    </row>
    <row r="351">
      <c r="A351" s="24" t="n">
        <v>347</v>
      </c>
      <c r="B351" s="25" t="n"/>
      <c r="C351" s="26" t="n"/>
      <c r="D351" s="26" t="n"/>
      <c r="E351" s="27">
        <f>IF(D351="","",IFERROR(INDEX('품목 목록'!$B$6:$B$205,MATCH(D351,'품목 목록'!$A$6:$A$205,0)),"코드 확인"))</f>
        <v/>
      </c>
      <c r="F351" s="20" t="n"/>
      <c r="G351" s="20" t="n"/>
      <c r="H351" s="21">
        <f>IF(OR(F351="",G351=""),"",F351*G351)</f>
        <v/>
      </c>
      <c r="I351" s="19" t="n"/>
      <c r="J351" s="19" t="n"/>
      <c r="K351" s="22">
        <f>IF(OR(D351="",F351=""),"",IFERROR(N(INDEX('품목 목록'!$E$6:$E$205,MATCH(D351,'품목 목록'!$A$6:$A$205,0))),0)+SUMIFS($F$5:F351,$D$5:D351,D351,$C$5:C351,"입고")-SUMIFS($F$5:F351,$D$5:D351,D351,$C$5:C351,"출고"))</f>
        <v/>
      </c>
    </row>
    <row r="352">
      <c r="A352" s="24" t="n">
        <v>348</v>
      </c>
      <c r="B352" s="25" t="n"/>
      <c r="C352" s="26" t="n"/>
      <c r="D352" s="26" t="n"/>
      <c r="E352" s="27">
        <f>IF(D352="","",IFERROR(INDEX('품목 목록'!$B$6:$B$205,MATCH(D352,'품목 목록'!$A$6:$A$205,0)),"코드 확인"))</f>
        <v/>
      </c>
      <c r="F352" s="20" t="n"/>
      <c r="G352" s="20" t="n"/>
      <c r="H352" s="21">
        <f>IF(OR(F352="",G352=""),"",F352*G352)</f>
        <v/>
      </c>
      <c r="I352" s="19" t="n"/>
      <c r="J352" s="19" t="n"/>
      <c r="K352" s="22">
        <f>IF(OR(D352="",F352=""),"",IFERROR(N(INDEX('품목 목록'!$E$6:$E$205,MATCH(D352,'품목 목록'!$A$6:$A$205,0))),0)+SUMIFS($F$5:F352,$D$5:D352,D352,$C$5:C352,"입고")-SUMIFS($F$5:F352,$D$5:D352,D352,$C$5:C352,"출고"))</f>
        <v/>
      </c>
    </row>
    <row r="353">
      <c r="A353" s="24" t="n">
        <v>349</v>
      </c>
      <c r="B353" s="25" t="n"/>
      <c r="C353" s="26" t="n"/>
      <c r="D353" s="26" t="n"/>
      <c r="E353" s="27">
        <f>IF(D353="","",IFERROR(INDEX('품목 목록'!$B$6:$B$205,MATCH(D353,'품목 목록'!$A$6:$A$205,0)),"코드 확인"))</f>
        <v/>
      </c>
      <c r="F353" s="20" t="n"/>
      <c r="G353" s="20" t="n"/>
      <c r="H353" s="21">
        <f>IF(OR(F353="",G353=""),"",F353*G353)</f>
        <v/>
      </c>
      <c r="I353" s="19" t="n"/>
      <c r="J353" s="19" t="n"/>
      <c r="K353" s="22">
        <f>IF(OR(D353="",F353=""),"",IFERROR(N(INDEX('품목 목록'!$E$6:$E$205,MATCH(D353,'품목 목록'!$A$6:$A$205,0))),0)+SUMIFS($F$5:F353,$D$5:D353,D353,$C$5:C353,"입고")-SUMIFS($F$5:F353,$D$5:D353,D353,$C$5:C353,"출고"))</f>
        <v/>
      </c>
    </row>
    <row r="354">
      <c r="A354" s="24" t="n">
        <v>350</v>
      </c>
      <c r="B354" s="25" t="n"/>
      <c r="C354" s="26" t="n"/>
      <c r="D354" s="26" t="n"/>
      <c r="E354" s="27">
        <f>IF(D354="","",IFERROR(INDEX('품목 목록'!$B$6:$B$205,MATCH(D354,'품목 목록'!$A$6:$A$205,0)),"코드 확인"))</f>
        <v/>
      </c>
      <c r="F354" s="20" t="n"/>
      <c r="G354" s="20" t="n"/>
      <c r="H354" s="21">
        <f>IF(OR(F354="",G354=""),"",F354*G354)</f>
        <v/>
      </c>
      <c r="I354" s="19" t="n"/>
      <c r="J354" s="19" t="n"/>
      <c r="K354" s="22">
        <f>IF(OR(D354="",F354=""),"",IFERROR(N(INDEX('품목 목록'!$E$6:$E$205,MATCH(D354,'품목 목록'!$A$6:$A$205,0))),0)+SUMIFS($F$5:F354,$D$5:D354,D354,$C$5:C354,"입고")-SUMIFS($F$5:F354,$D$5:D354,D354,$C$5:C354,"출고"))</f>
        <v/>
      </c>
    </row>
    <row r="355">
      <c r="A355" s="24" t="n">
        <v>351</v>
      </c>
      <c r="B355" s="25" t="n"/>
      <c r="C355" s="26" t="n"/>
      <c r="D355" s="26" t="n"/>
      <c r="E355" s="27">
        <f>IF(D355="","",IFERROR(INDEX('품목 목록'!$B$6:$B$205,MATCH(D355,'품목 목록'!$A$6:$A$205,0)),"코드 확인"))</f>
        <v/>
      </c>
      <c r="F355" s="20" t="n"/>
      <c r="G355" s="20" t="n"/>
      <c r="H355" s="21">
        <f>IF(OR(F355="",G355=""),"",F355*G355)</f>
        <v/>
      </c>
      <c r="I355" s="19" t="n"/>
      <c r="J355" s="19" t="n"/>
      <c r="K355" s="22">
        <f>IF(OR(D355="",F355=""),"",IFERROR(N(INDEX('품목 목록'!$E$6:$E$205,MATCH(D355,'품목 목록'!$A$6:$A$205,0))),0)+SUMIFS($F$5:F355,$D$5:D355,D355,$C$5:C355,"입고")-SUMIFS($F$5:F355,$D$5:D355,D355,$C$5:C355,"출고"))</f>
        <v/>
      </c>
    </row>
    <row r="356">
      <c r="A356" s="24" t="n">
        <v>352</v>
      </c>
      <c r="B356" s="25" t="n"/>
      <c r="C356" s="26" t="n"/>
      <c r="D356" s="26" t="n"/>
      <c r="E356" s="27">
        <f>IF(D356="","",IFERROR(INDEX('품목 목록'!$B$6:$B$205,MATCH(D356,'품목 목록'!$A$6:$A$205,0)),"코드 확인"))</f>
        <v/>
      </c>
      <c r="F356" s="20" t="n"/>
      <c r="G356" s="20" t="n"/>
      <c r="H356" s="21">
        <f>IF(OR(F356="",G356=""),"",F356*G356)</f>
        <v/>
      </c>
      <c r="I356" s="19" t="n"/>
      <c r="J356" s="19" t="n"/>
      <c r="K356" s="22">
        <f>IF(OR(D356="",F356=""),"",IFERROR(N(INDEX('품목 목록'!$E$6:$E$205,MATCH(D356,'품목 목록'!$A$6:$A$205,0))),0)+SUMIFS($F$5:F356,$D$5:D356,D356,$C$5:C356,"입고")-SUMIFS($F$5:F356,$D$5:D356,D356,$C$5:C356,"출고"))</f>
        <v/>
      </c>
    </row>
    <row r="357">
      <c r="A357" s="24" t="n">
        <v>353</v>
      </c>
      <c r="B357" s="25" t="n"/>
      <c r="C357" s="26" t="n"/>
      <c r="D357" s="26" t="n"/>
      <c r="E357" s="27">
        <f>IF(D357="","",IFERROR(INDEX('품목 목록'!$B$6:$B$205,MATCH(D357,'품목 목록'!$A$6:$A$205,0)),"코드 확인"))</f>
        <v/>
      </c>
      <c r="F357" s="20" t="n"/>
      <c r="G357" s="20" t="n"/>
      <c r="H357" s="21">
        <f>IF(OR(F357="",G357=""),"",F357*G357)</f>
        <v/>
      </c>
      <c r="I357" s="19" t="n"/>
      <c r="J357" s="19" t="n"/>
      <c r="K357" s="22">
        <f>IF(OR(D357="",F357=""),"",IFERROR(N(INDEX('품목 목록'!$E$6:$E$205,MATCH(D357,'품목 목록'!$A$6:$A$205,0))),0)+SUMIFS($F$5:F357,$D$5:D357,D357,$C$5:C357,"입고")-SUMIFS($F$5:F357,$D$5:D357,D357,$C$5:C357,"출고"))</f>
        <v/>
      </c>
    </row>
    <row r="358">
      <c r="A358" s="24" t="n">
        <v>354</v>
      </c>
      <c r="B358" s="25" t="n"/>
      <c r="C358" s="26" t="n"/>
      <c r="D358" s="26" t="n"/>
      <c r="E358" s="27">
        <f>IF(D358="","",IFERROR(INDEX('품목 목록'!$B$6:$B$205,MATCH(D358,'품목 목록'!$A$6:$A$205,0)),"코드 확인"))</f>
        <v/>
      </c>
      <c r="F358" s="20" t="n"/>
      <c r="G358" s="20" t="n"/>
      <c r="H358" s="21">
        <f>IF(OR(F358="",G358=""),"",F358*G358)</f>
        <v/>
      </c>
      <c r="I358" s="19" t="n"/>
      <c r="J358" s="19" t="n"/>
      <c r="K358" s="22">
        <f>IF(OR(D358="",F358=""),"",IFERROR(N(INDEX('품목 목록'!$E$6:$E$205,MATCH(D358,'품목 목록'!$A$6:$A$205,0))),0)+SUMIFS($F$5:F358,$D$5:D358,D358,$C$5:C358,"입고")-SUMIFS($F$5:F358,$D$5:D358,D358,$C$5:C358,"출고"))</f>
        <v/>
      </c>
    </row>
    <row r="359">
      <c r="A359" s="24" t="n">
        <v>355</v>
      </c>
      <c r="B359" s="25" t="n"/>
      <c r="C359" s="26" t="n"/>
      <c r="D359" s="26" t="n"/>
      <c r="E359" s="27">
        <f>IF(D359="","",IFERROR(INDEX('품목 목록'!$B$6:$B$205,MATCH(D359,'품목 목록'!$A$6:$A$205,0)),"코드 확인"))</f>
        <v/>
      </c>
      <c r="F359" s="20" t="n"/>
      <c r="G359" s="20" t="n"/>
      <c r="H359" s="21">
        <f>IF(OR(F359="",G359=""),"",F359*G359)</f>
        <v/>
      </c>
      <c r="I359" s="19" t="n"/>
      <c r="J359" s="19" t="n"/>
      <c r="K359" s="22">
        <f>IF(OR(D359="",F359=""),"",IFERROR(N(INDEX('품목 목록'!$E$6:$E$205,MATCH(D359,'품목 목록'!$A$6:$A$205,0))),0)+SUMIFS($F$5:F359,$D$5:D359,D359,$C$5:C359,"입고")-SUMIFS($F$5:F359,$D$5:D359,D359,$C$5:C359,"출고"))</f>
        <v/>
      </c>
    </row>
    <row r="360">
      <c r="A360" s="24" t="n">
        <v>356</v>
      </c>
      <c r="B360" s="25" t="n"/>
      <c r="C360" s="26" t="n"/>
      <c r="D360" s="26" t="n"/>
      <c r="E360" s="27">
        <f>IF(D360="","",IFERROR(INDEX('품목 목록'!$B$6:$B$205,MATCH(D360,'품목 목록'!$A$6:$A$205,0)),"코드 확인"))</f>
        <v/>
      </c>
      <c r="F360" s="20" t="n"/>
      <c r="G360" s="20" t="n"/>
      <c r="H360" s="21">
        <f>IF(OR(F360="",G360=""),"",F360*G360)</f>
        <v/>
      </c>
      <c r="I360" s="19" t="n"/>
      <c r="J360" s="19" t="n"/>
      <c r="K360" s="22">
        <f>IF(OR(D360="",F360=""),"",IFERROR(N(INDEX('품목 목록'!$E$6:$E$205,MATCH(D360,'품목 목록'!$A$6:$A$205,0))),0)+SUMIFS($F$5:F360,$D$5:D360,D360,$C$5:C360,"입고")-SUMIFS($F$5:F360,$D$5:D360,D360,$C$5:C360,"출고"))</f>
        <v/>
      </c>
    </row>
    <row r="361">
      <c r="A361" s="24" t="n">
        <v>357</v>
      </c>
      <c r="B361" s="25" t="n"/>
      <c r="C361" s="26" t="n"/>
      <c r="D361" s="26" t="n"/>
      <c r="E361" s="27">
        <f>IF(D361="","",IFERROR(INDEX('품목 목록'!$B$6:$B$205,MATCH(D361,'품목 목록'!$A$6:$A$205,0)),"코드 확인"))</f>
        <v/>
      </c>
      <c r="F361" s="20" t="n"/>
      <c r="G361" s="20" t="n"/>
      <c r="H361" s="21">
        <f>IF(OR(F361="",G361=""),"",F361*G361)</f>
        <v/>
      </c>
      <c r="I361" s="19" t="n"/>
      <c r="J361" s="19" t="n"/>
      <c r="K361" s="22">
        <f>IF(OR(D361="",F361=""),"",IFERROR(N(INDEX('품목 목록'!$E$6:$E$205,MATCH(D361,'품목 목록'!$A$6:$A$205,0))),0)+SUMIFS($F$5:F361,$D$5:D361,D361,$C$5:C361,"입고")-SUMIFS($F$5:F361,$D$5:D361,D361,$C$5:C361,"출고"))</f>
        <v/>
      </c>
    </row>
    <row r="362">
      <c r="A362" s="24" t="n">
        <v>358</v>
      </c>
      <c r="B362" s="25" t="n"/>
      <c r="C362" s="26" t="n"/>
      <c r="D362" s="26" t="n"/>
      <c r="E362" s="27">
        <f>IF(D362="","",IFERROR(INDEX('품목 목록'!$B$6:$B$205,MATCH(D362,'품목 목록'!$A$6:$A$205,0)),"코드 확인"))</f>
        <v/>
      </c>
      <c r="F362" s="20" t="n"/>
      <c r="G362" s="20" t="n"/>
      <c r="H362" s="21">
        <f>IF(OR(F362="",G362=""),"",F362*G362)</f>
        <v/>
      </c>
      <c r="I362" s="19" t="n"/>
      <c r="J362" s="19" t="n"/>
      <c r="K362" s="22">
        <f>IF(OR(D362="",F362=""),"",IFERROR(N(INDEX('품목 목록'!$E$6:$E$205,MATCH(D362,'품목 목록'!$A$6:$A$205,0))),0)+SUMIFS($F$5:F362,$D$5:D362,D362,$C$5:C362,"입고")-SUMIFS($F$5:F362,$D$5:D362,D362,$C$5:C362,"출고"))</f>
        <v/>
      </c>
    </row>
    <row r="363">
      <c r="A363" s="24" t="n">
        <v>359</v>
      </c>
      <c r="B363" s="25" t="n"/>
      <c r="C363" s="26" t="n"/>
      <c r="D363" s="26" t="n"/>
      <c r="E363" s="27">
        <f>IF(D363="","",IFERROR(INDEX('품목 목록'!$B$6:$B$205,MATCH(D363,'품목 목록'!$A$6:$A$205,0)),"코드 확인"))</f>
        <v/>
      </c>
      <c r="F363" s="20" t="n"/>
      <c r="G363" s="20" t="n"/>
      <c r="H363" s="21">
        <f>IF(OR(F363="",G363=""),"",F363*G363)</f>
        <v/>
      </c>
      <c r="I363" s="19" t="n"/>
      <c r="J363" s="19" t="n"/>
      <c r="K363" s="22">
        <f>IF(OR(D363="",F363=""),"",IFERROR(N(INDEX('품목 목록'!$E$6:$E$205,MATCH(D363,'품목 목록'!$A$6:$A$205,0))),0)+SUMIFS($F$5:F363,$D$5:D363,D363,$C$5:C363,"입고")-SUMIFS($F$5:F363,$D$5:D363,D363,$C$5:C363,"출고"))</f>
        <v/>
      </c>
    </row>
    <row r="364">
      <c r="A364" s="24" t="n">
        <v>360</v>
      </c>
      <c r="B364" s="25" t="n"/>
      <c r="C364" s="26" t="n"/>
      <c r="D364" s="26" t="n"/>
      <c r="E364" s="27">
        <f>IF(D364="","",IFERROR(INDEX('품목 목록'!$B$6:$B$205,MATCH(D364,'품목 목록'!$A$6:$A$205,0)),"코드 확인"))</f>
        <v/>
      </c>
      <c r="F364" s="20" t="n"/>
      <c r="G364" s="20" t="n"/>
      <c r="H364" s="21">
        <f>IF(OR(F364="",G364=""),"",F364*G364)</f>
        <v/>
      </c>
      <c r="I364" s="19" t="n"/>
      <c r="J364" s="19" t="n"/>
      <c r="K364" s="22">
        <f>IF(OR(D364="",F364=""),"",IFERROR(N(INDEX('품목 목록'!$E$6:$E$205,MATCH(D364,'품목 목록'!$A$6:$A$205,0))),0)+SUMIFS($F$5:F364,$D$5:D364,D364,$C$5:C364,"입고")-SUMIFS($F$5:F364,$D$5:D364,D364,$C$5:C364,"출고"))</f>
        <v/>
      </c>
    </row>
    <row r="365">
      <c r="A365" s="24" t="n">
        <v>361</v>
      </c>
      <c r="B365" s="25" t="n"/>
      <c r="C365" s="26" t="n"/>
      <c r="D365" s="26" t="n"/>
      <c r="E365" s="27">
        <f>IF(D365="","",IFERROR(INDEX('품목 목록'!$B$6:$B$205,MATCH(D365,'품목 목록'!$A$6:$A$205,0)),"코드 확인"))</f>
        <v/>
      </c>
      <c r="F365" s="20" t="n"/>
      <c r="G365" s="20" t="n"/>
      <c r="H365" s="21">
        <f>IF(OR(F365="",G365=""),"",F365*G365)</f>
        <v/>
      </c>
      <c r="I365" s="19" t="n"/>
      <c r="J365" s="19" t="n"/>
      <c r="K365" s="22">
        <f>IF(OR(D365="",F365=""),"",IFERROR(N(INDEX('품목 목록'!$E$6:$E$205,MATCH(D365,'품목 목록'!$A$6:$A$205,0))),0)+SUMIFS($F$5:F365,$D$5:D365,D365,$C$5:C365,"입고")-SUMIFS($F$5:F365,$D$5:D365,D365,$C$5:C365,"출고"))</f>
        <v/>
      </c>
    </row>
    <row r="366">
      <c r="A366" s="24" t="n">
        <v>362</v>
      </c>
      <c r="B366" s="25" t="n"/>
      <c r="C366" s="26" t="n"/>
      <c r="D366" s="26" t="n"/>
      <c r="E366" s="27">
        <f>IF(D366="","",IFERROR(INDEX('품목 목록'!$B$6:$B$205,MATCH(D366,'품목 목록'!$A$6:$A$205,0)),"코드 확인"))</f>
        <v/>
      </c>
      <c r="F366" s="20" t="n"/>
      <c r="G366" s="20" t="n"/>
      <c r="H366" s="21">
        <f>IF(OR(F366="",G366=""),"",F366*G366)</f>
        <v/>
      </c>
      <c r="I366" s="19" t="n"/>
      <c r="J366" s="19" t="n"/>
      <c r="K366" s="22">
        <f>IF(OR(D366="",F366=""),"",IFERROR(N(INDEX('품목 목록'!$E$6:$E$205,MATCH(D366,'품목 목록'!$A$6:$A$205,0))),0)+SUMIFS($F$5:F366,$D$5:D366,D366,$C$5:C366,"입고")-SUMIFS($F$5:F366,$D$5:D366,D366,$C$5:C366,"출고"))</f>
        <v/>
      </c>
    </row>
    <row r="367">
      <c r="A367" s="24" t="n">
        <v>363</v>
      </c>
      <c r="B367" s="25" t="n"/>
      <c r="C367" s="26" t="n"/>
      <c r="D367" s="26" t="n"/>
      <c r="E367" s="27">
        <f>IF(D367="","",IFERROR(INDEX('품목 목록'!$B$6:$B$205,MATCH(D367,'품목 목록'!$A$6:$A$205,0)),"코드 확인"))</f>
        <v/>
      </c>
      <c r="F367" s="20" t="n"/>
      <c r="G367" s="20" t="n"/>
      <c r="H367" s="21">
        <f>IF(OR(F367="",G367=""),"",F367*G367)</f>
        <v/>
      </c>
      <c r="I367" s="19" t="n"/>
      <c r="J367" s="19" t="n"/>
      <c r="K367" s="22">
        <f>IF(OR(D367="",F367=""),"",IFERROR(N(INDEX('품목 목록'!$E$6:$E$205,MATCH(D367,'품목 목록'!$A$6:$A$205,0))),0)+SUMIFS($F$5:F367,$D$5:D367,D367,$C$5:C367,"입고")-SUMIFS($F$5:F367,$D$5:D367,D367,$C$5:C367,"출고"))</f>
        <v/>
      </c>
    </row>
    <row r="368">
      <c r="A368" s="24" t="n">
        <v>364</v>
      </c>
      <c r="B368" s="25" t="n"/>
      <c r="C368" s="26" t="n"/>
      <c r="D368" s="26" t="n"/>
      <c r="E368" s="27">
        <f>IF(D368="","",IFERROR(INDEX('품목 목록'!$B$6:$B$205,MATCH(D368,'품목 목록'!$A$6:$A$205,0)),"코드 확인"))</f>
        <v/>
      </c>
      <c r="F368" s="20" t="n"/>
      <c r="G368" s="20" t="n"/>
      <c r="H368" s="21">
        <f>IF(OR(F368="",G368=""),"",F368*G368)</f>
        <v/>
      </c>
      <c r="I368" s="19" t="n"/>
      <c r="J368" s="19" t="n"/>
      <c r="K368" s="22">
        <f>IF(OR(D368="",F368=""),"",IFERROR(N(INDEX('품목 목록'!$E$6:$E$205,MATCH(D368,'품목 목록'!$A$6:$A$205,0))),0)+SUMIFS($F$5:F368,$D$5:D368,D368,$C$5:C368,"입고")-SUMIFS($F$5:F368,$D$5:D368,D368,$C$5:C368,"출고"))</f>
        <v/>
      </c>
    </row>
    <row r="369">
      <c r="A369" s="24" t="n">
        <v>365</v>
      </c>
      <c r="B369" s="25" t="n"/>
      <c r="C369" s="26" t="n"/>
      <c r="D369" s="26" t="n"/>
      <c r="E369" s="27">
        <f>IF(D369="","",IFERROR(INDEX('품목 목록'!$B$6:$B$205,MATCH(D369,'품목 목록'!$A$6:$A$205,0)),"코드 확인"))</f>
        <v/>
      </c>
      <c r="F369" s="20" t="n"/>
      <c r="G369" s="20" t="n"/>
      <c r="H369" s="21">
        <f>IF(OR(F369="",G369=""),"",F369*G369)</f>
        <v/>
      </c>
      <c r="I369" s="19" t="n"/>
      <c r="J369" s="19" t="n"/>
      <c r="K369" s="22">
        <f>IF(OR(D369="",F369=""),"",IFERROR(N(INDEX('품목 목록'!$E$6:$E$205,MATCH(D369,'품목 목록'!$A$6:$A$205,0))),0)+SUMIFS($F$5:F369,$D$5:D369,D369,$C$5:C369,"입고")-SUMIFS($F$5:F369,$D$5:D369,D369,$C$5:C369,"출고"))</f>
        <v/>
      </c>
    </row>
    <row r="370">
      <c r="A370" s="24" t="n">
        <v>366</v>
      </c>
      <c r="B370" s="25" t="n"/>
      <c r="C370" s="26" t="n"/>
      <c r="D370" s="26" t="n"/>
      <c r="E370" s="27">
        <f>IF(D370="","",IFERROR(INDEX('품목 목록'!$B$6:$B$205,MATCH(D370,'품목 목록'!$A$6:$A$205,0)),"코드 확인"))</f>
        <v/>
      </c>
      <c r="F370" s="20" t="n"/>
      <c r="G370" s="20" t="n"/>
      <c r="H370" s="21">
        <f>IF(OR(F370="",G370=""),"",F370*G370)</f>
        <v/>
      </c>
      <c r="I370" s="19" t="n"/>
      <c r="J370" s="19" t="n"/>
      <c r="K370" s="22">
        <f>IF(OR(D370="",F370=""),"",IFERROR(N(INDEX('품목 목록'!$E$6:$E$205,MATCH(D370,'품목 목록'!$A$6:$A$205,0))),0)+SUMIFS($F$5:F370,$D$5:D370,D370,$C$5:C370,"입고")-SUMIFS($F$5:F370,$D$5:D370,D370,$C$5:C370,"출고"))</f>
        <v/>
      </c>
    </row>
    <row r="371">
      <c r="A371" s="24" t="n">
        <v>367</v>
      </c>
      <c r="B371" s="25" t="n"/>
      <c r="C371" s="26" t="n"/>
      <c r="D371" s="26" t="n"/>
      <c r="E371" s="27">
        <f>IF(D371="","",IFERROR(INDEX('품목 목록'!$B$6:$B$205,MATCH(D371,'품목 목록'!$A$6:$A$205,0)),"코드 확인"))</f>
        <v/>
      </c>
      <c r="F371" s="20" t="n"/>
      <c r="G371" s="20" t="n"/>
      <c r="H371" s="21">
        <f>IF(OR(F371="",G371=""),"",F371*G371)</f>
        <v/>
      </c>
      <c r="I371" s="19" t="n"/>
      <c r="J371" s="19" t="n"/>
      <c r="K371" s="22">
        <f>IF(OR(D371="",F371=""),"",IFERROR(N(INDEX('품목 목록'!$E$6:$E$205,MATCH(D371,'품목 목록'!$A$6:$A$205,0))),0)+SUMIFS($F$5:F371,$D$5:D371,D371,$C$5:C371,"입고")-SUMIFS($F$5:F371,$D$5:D371,D371,$C$5:C371,"출고"))</f>
        <v/>
      </c>
    </row>
    <row r="372">
      <c r="A372" s="24" t="n">
        <v>368</v>
      </c>
      <c r="B372" s="25" t="n"/>
      <c r="C372" s="26" t="n"/>
      <c r="D372" s="26" t="n"/>
      <c r="E372" s="27">
        <f>IF(D372="","",IFERROR(INDEX('품목 목록'!$B$6:$B$205,MATCH(D372,'품목 목록'!$A$6:$A$205,0)),"코드 확인"))</f>
        <v/>
      </c>
      <c r="F372" s="20" t="n"/>
      <c r="G372" s="20" t="n"/>
      <c r="H372" s="21">
        <f>IF(OR(F372="",G372=""),"",F372*G372)</f>
        <v/>
      </c>
      <c r="I372" s="19" t="n"/>
      <c r="J372" s="19" t="n"/>
      <c r="K372" s="22">
        <f>IF(OR(D372="",F372=""),"",IFERROR(N(INDEX('품목 목록'!$E$6:$E$205,MATCH(D372,'품목 목록'!$A$6:$A$205,0))),0)+SUMIFS($F$5:F372,$D$5:D372,D372,$C$5:C372,"입고")-SUMIFS($F$5:F372,$D$5:D372,D372,$C$5:C372,"출고"))</f>
        <v/>
      </c>
    </row>
    <row r="373">
      <c r="A373" s="24" t="n">
        <v>369</v>
      </c>
      <c r="B373" s="25" t="n"/>
      <c r="C373" s="26" t="n"/>
      <c r="D373" s="26" t="n"/>
      <c r="E373" s="27">
        <f>IF(D373="","",IFERROR(INDEX('품목 목록'!$B$6:$B$205,MATCH(D373,'품목 목록'!$A$6:$A$205,0)),"코드 확인"))</f>
        <v/>
      </c>
      <c r="F373" s="20" t="n"/>
      <c r="G373" s="20" t="n"/>
      <c r="H373" s="21">
        <f>IF(OR(F373="",G373=""),"",F373*G373)</f>
        <v/>
      </c>
      <c r="I373" s="19" t="n"/>
      <c r="J373" s="19" t="n"/>
      <c r="K373" s="22">
        <f>IF(OR(D373="",F373=""),"",IFERROR(N(INDEX('품목 목록'!$E$6:$E$205,MATCH(D373,'품목 목록'!$A$6:$A$205,0))),0)+SUMIFS($F$5:F373,$D$5:D373,D373,$C$5:C373,"입고")-SUMIFS($F$5:F373,$D$5:D373,D373,$C$5:C373,"출고"))</f>
        <v/>
      </c>
    </row>
    <row r="374">
      <c r="A374" s="24" t="n">
        <v>370</v>
      </c>
      <c r="B374" s="25" t="n"/>
      <c r="C374" s="26" t="n"/>
      <c r="D374" s="26" t="n"/>
      <c r="E374" s="27">
        <f>IF(D374="","",IFERROR(INDEX('품목 목록'!$B$6:$B$205,MATCH(D374,'품목 목록'!$A$6:$A$205,0)),"코드 확인"))</f>
        <v/>
      </c>
      <c r="F374" s="20" t="n"/>
      <c r="G374" s="20" t="n"/>
      <c r="H374" s="21">
        <f>IF(OR(F374="",G374=""),"",F374*G374)</f>
        <v/>
      </c>
      <c r="I374" s="19" t="n"/>
      <c r="J374" s="19" t="n"/>
      <c r="K374" s="22">
        <f>IF(OR(D374="",F374=""),"",IFERROR(N(INDEX('품목 목록'!$E$6:$E$205,MATCH(D374,'품목 목록'!$A$6:$A$205,0))),0)+SUMIFS($F$5:F374,$D$5:D374,D374,$C$5:C374,"입고")-SUMIFS($F$5:F374,$D$5:D374,D374,$C$5:C374,"출고"))</f>
        <v/>
      </c>
    </row>
    <row r="375">
      <c r="A375" s="24" t="n">
        <v>371</v>
      </c>
      <c r="B375" s="25" t="n"/>
      <c r="C375" s="26" t="n"/>
      <c r="D375" s="26" t="n"/>
      <c r="E375" s="27">
        <f>IF(D375="","",IFERROR(INDEX('품목 목록'!$B$6:$B$205,MATCH(D375,'품목 목록'!$A$6:$A$205,0)),"코드 확인"))</f>
        <v/>
      </c>
      <c r="F375" s="20" t="n"/>
      <c r="G375" s="20" t="n"/>
      <c r="H375" s="21">
        <f>IF(OR(F375="",G375=""),"",F375*G375)</f>
        <v/>
      </c>
      <c r="I375" s="19" t="n"/>
      <c r="J375" s="19" t="n"/>
      <c r="K375" s="22">
        <f>IF(OR(D375="",F375=""),"",IFERROR(N(INDEX('품목 목록'!$E$6:$E$205,MATCH(D375,'품목 목록'!$A$6:$A$205,0))),0)+SUMIFS($F$5:F375,$D$5:D375,D375,$C$5:C375,"입고")-SUMIFS($F$5:F375,$D$5:D375,D375,$C$5:C375,"출고"))</f>
        <v/>
      </c>
    </row>
    <row r="376">
      <c r="A376" s="24" t="n">
        <v>372</v>
      </c>
      <c r="B376" s="25" t="n"/>
      <c r="C376" s="26" t="n"/>
      <c r="D376" s="26" t="n"/>
      <c r="E376" s="27">
        <f>IF(D376="","",IFERROR(INDEX('품목 목록'!$B$6:$B$205,MATCH(D376,'품목 목록'!$A$6:$A$205,0)),"코드 확인"))</f>
        <v/>
      </c>
      <c r="F376" s="20" t="n"/>
      <c r="G376" s="20" t="n"/>
      <c r="H376" s="21">
        <f>IF(OR(F376="",G376=""),"",F376*G376)</f>
        <v/>
      </c>
      <c r="I376" s="19" t="n"/>
      <c r="J376" s="19" t="n"/>
      <c r="K376" s="22">
        <f>IF(OR(D376="",F376=""),"",IFERROR(N(INDEX('품목 목록'!$E$6:$E$205,MATCH(D376,'품목 목록'!$A$6:$A$205,0))),0)+SUMIFS($F$5:F376,$D$5:D376,D376,$C$5:C376,"입고")-SUMIFS($F$5:F376,$D$5:D376,D376,$C$5:C376,"출고"))</f>
        <v/>
      </c>
    </row>
    <row r="377">
      <c r="A377" s="24" t="n">
        <v>373</v>
      </c>
      <c r="B377" s="25" t="n"/>
      <c r="C377" s="26" t="n"/>
      <c r="D377" s="26" t="n"/>
      <c r="E377" s="27">
        <f>IF(D377="","",IFERROR(INDEX('품목 목록'!$B$6:$B$205,MATCH(D377,'품목 목록'!$A$6:$A$205,0)),"코드 확인"))</f>
        <v/>
      </c>
      <c r="F377" s="20" t="n"/>
      <c r="G377" s="20" t="n"/>
      <c r="H377" s="21">
        <f>IF(OR(F377="",G377=""),"",F377*G377)</f>
        <v/>
      </c>
      <c r="I377" s="19" t="n"/>
      <c r="J377" s="19" t="n"/>
      <c r="K377" s="22">
        <f>IF(OR(D377="",F377=""),"",IFERROR(N(INDEX('품목 목록'!$E$6:$E$205,MATCH(D377,'품목 목록'!$A$6:$A$205,0))),0)+SUMIFS($F$5:F377,$D$5:D377,D377,$C$5:C377,"입고")-SUMIFS($F$5:F377,$D$5:D377,D377,$C$5:C377,"출고"))</f>
        <v/>
      </c>
    </row>
    <row r="378">
      <c r="A378" s="24" t="n">
        <v>374</v>
      </c>
      <c r="B378" s="25" t="n"/>
      <c r="C378" s="26" t="n"/>
      <c r="D378" s="26" t="n"/>
      <c r="E378" s="27">
        <f>IF(D378="","",IFERROR(INDEX('품목 목록'!$B$6:$B$205,MATCH(D378,'품목 목록'!$A$6:$A$205,0)),"코드 확인"))</f>
        <v/>
      </c>
      <c r="F378" s="20" t="n"/>
      <c r="G378" s="20" t="n"/>
      <c r="H378" s="21">
        <f>IF(OR(F378="",G378=""),"",F378*G378)</f>
        <v/>
      </c>
      <c r="I378" s="19" t="n"/>
      <c r="J378" s="19" t="n"/>
      <c r="K378" s="22">
        <f>IF(OR(D378="",F378=""),"",IFERROR(N(INDEX('품목 목록'!$E$6:$E$205,MATCH(D378,'품목 목록'!$A$6:$A$205,0))),0)+SUMIFS($F$5:F378,$D$5:D378,D378,$C$5:C378,"입고")-SUMIFS($F$5:F378,$D$5:D378,D378,$C$5:C378,"출고"))</f>
        <v/>
      </c>
    </row>
    <row r="379">
      <c r="A379" s="24" t="n">
        <v>375</v>
      </c>
      <c r="B379" s="25" t="n"/>
      <c r="C379" s="26" t="n"/>
      <c r="D379" s="26" t="n"/>
      <c r="E379" s="27">
        <f>IF(D379="","",IFERROR(INDEX('품목 목록'!$B$6:$B$205,MATCH(D379,'품목 목록'!$A$6:$A$205,0)),"코드 확인"))</f>
        <v/>
      </c>
      <c r="F379" s="20" t="n"/>
      <c r="G379" s="20" t="n"/>
      <c r="H379" s="21">
        <f>IF(OR(F379="",G379=""),"",F379*G379)</f>
        <v/>
      </c>
      <c r="I379" s="19" t="n"/>
      <c r="J379" s="19" t="n"/>
      <c r="K379" s="22">
        <f>IF(OR(D379="",F379=""),"",IFERROR(N(INDEX('품목 목록'!$E$6:$E$205,MATCH(D379,'품목 목록'!$A$6:$A$205,0))),0)+SUMIFS($F$5:F379,$D$5:D379,D379,$C$5:C379,"입고")-SUMIFS($F$5:F379,$D$5:D379,D379,$C$5:C379,"출고"))</f>
        <v/>
      </c>
    </row>
    <row r="380">
      <c r="A380" s="24" t="n">
        <v>376</v>
      </c>
      <c r="B380" s="25" t="n"/>
      <c r="C380" s="26" t="n"/>
      <c r="D380" s="26" t="n"/>
      <c r="E380" s="27">
        <f>IF(D380="","",IFERROR(INDEX('품목 목록'!$B$6:$B$205,MATCH(D380,'품목 목록'!$A$6:$A$205,0)),"코드 확인"))</f>
        <v/>
      </c>
      <c r="F380" s="20" t="n"/>
      <c r="G380" s="20" t="n"/>
      <c r="H380" s="21">
        <f>IF(OR(F380="",G380=""),"",F380*G380)</f>
        <v/>
      </c>
      <c r="I380" s="19" t="n"/>
      <c r="J380" s="19" t="n"/>
      <c r="K380" s="22">
        <f>IF(OR(D380="",F380=""),"",IFERROR(N(INDEX('품목 목록'!$E$6:$E$205,MATCH(D380,'품목 목록'!$A$6:$A$205,0))),0)+SUMIFS($F$5:F380,$D$5:D380,D380,$C$5:C380,"입고")-SUMIFS($F$5:F380,$D$5:D380,D380,$C$5:C380,"출고"))</f>
        <v/>
      </c>
    </row>
    <row r="381">
      <c r="A381" s="24" t="n">
        <v>377</v>
      </c>
      <c r="B381" s="25" t="n"/>
      <c r="C381" s="26" t="n"/>
      <c r="D381" s="26" t="n"/>
      <c r="E381" s="27">
        <f>IF(D381="","",IFERROR(INDEX('품목 목록'!$B$6:$B$205,MATCH(D381,'품목 목록'!$A$6:$A$205,0)),"코드 확인"))</f>
        <v/>
      </c>
      <c r="F381" s="20" t="n"/>
      <c r="G381" s="20" t="n"/>
      <c r="H381" s="21">
        <f>IF(OR(F381="",G381=""),"",F381*G381)</f>
        <v/>
      </c>
      <c r="I381" s="19" t="n"/>
      <c r="J381" s="19" t="n"/>
      <c r="K381" s="22">
        <f>IF(OR(D381="",F381=""),"",IFERROR(N(INDEX('품목 목록'!$E$6:$E$205,MATCH(D381,'품목 목록'!$A$6:$A$205,0))),0)+SUMIFS($F$5:F381,$D$5:D381,D381,$C$5:C381,"입고")-SUMIFS($F$5:F381,$D$5:D381,D381,$C$5:C381,"출고"))</f>
        <v/>
      </c>
    </row>
    <row r="382">
      <c r="A382" s="24" t="n">
        <v>378</v>
      </c>
      <c r="B382" s="25" t="n"/>
      <c r="C382" s="26" t="n"/>
      <c r="D382" s="26" t="n"/>
      <c r="E382" s="27">
        <f>IF(D382="","",IFERROR(INDEX('품목 목록'!$B$6:$B$205,MATCH(D382,'품목 목록'!$A$6:$A$205,0)),"코드 확인"))</f>
        <v/>
      </c>
      <c r="F382" s="20" t="n"/>
      <c r="G382" s="20" t="n"/>
      <c r="H382" s="21">
        <f>IF(OR(F382="",G382=""),"",F382*G382)</f>
        <v/>
      </c>
      <c r="I382" s="19" t="n"/>
      <c r="J382" s="19" t="n"/>
      <c r="K382" s="22">
        <f>IF(OR(D382="",F382=""),"",IFERROR(N(INDEX('품목 목록'!$E$6:$E$205,MATCH(D382,'품목 목록'!$A$6:$A$205,0))),0)+SUMIFS($F$5:F382,$D$5:D382,D382,$C$5:C382,"입고")-SUMIFS($F$5:F382,$D$5:D382,D382,$C$5:C382,"출고"))</f>
        <v/>
      </c>
    </row>
    <row r="383">
      <c r="A383" s="24" t="n">
        <v>379</v>
      </c>
      <c r="B383" s="25" t="n"/>
      <c r="C383" s="26" t="n"/>
      <c r="D383" s="26" t="n"/>
      <c r="E383" s="27">
        <f>IF(D383="","",IFERROR(INDEX('품목 목록'!$B$6:$B$205,MATCH(D383,'품목 목록'!$A$6:$A$205,0)),"코드 확인"))</f>
        <v/>
      </c>
      <c r="F383" s="20" t="n"/>
      <c r="G383" s="20" t="n"/>
      <c r="H383" s="21">
        <f>IF(OR(F383="",G383=""),"",F383*G383)</f>
        <v/>
      </c>
      <c r="I383" s="19" t="n"/>
      <c r="J383" s="19" t="n"/>
      <c r="K383" s="22">
        <f>IF(OR(D383="",F383=""),"",IFERROR(N(INDEX('품목 목록'!$E$6:$E$205,MATCH(D383,'품목 목록'!$A$6:$A$205,0))),0)+SUMIFS($F$5:F383,$D$5:D383,D383,$C$5:C383,"입고")-SUMIFS($F$5:F383,$D$5:D383,D383,$C$5:C383,"출고"))</f>
        <v/>
      </c>
    </row>
    <row r="384">
      <c r="A384" s="24" t="n">
        <v>380</v>
      </c>
      <c r="B384" s="25" t="n"/>
      <c r="C384" s="26" t="n"/>
      <c r="D384" s="26" t="n"/>
      <c r="E384" s="27">
        <f>IF(D384="","",IFERROR(INDEX('품목 목록'!$B$6:$B$205,MATCH(D384,'품목 목록'!$A$6:$A$205,0)),"코드 확인"))</f>
        <v/>
      </c>
      <c r="F384" s="20" t="n"/>
      <c r="G384" s="20" t="n"/>
      <c r="H384" s="21">
        <f>IF(OR(F384="",G384=""),"",F384*G384)</f>
        <v/>
      </c>
      <c r="I384" s="19" t="n"/>
      <c r="J384" s="19" t="n"/>
      <c r="K384" s="22">
        <f>IF(OR(D384="",F384=""),"",IFERROR(N(INDEX('품목 목록'!$E$6:$E$205,MATCH(D384,'품목 목록'!$A$6:$A$205,0))),0)+SUMIFS($F$5:F384,$D$5:D384,D384,$C$5:C384,"입고")-SUMIFS($F$5:F384,$D$5:D384,D384,$C$5:C384,"출고"))</f>
        <v/>
      </c>
    </row>
    <row r="385">
      <c r="A385" s="24" t="n">
        <v>381</v>
      </c>
      <c r="B385" s="25" t="n"/>
      <c r="C385" s="26" t="n"/>
      <c r="D385" s="26" t="n"/>
      <c r="E385" s="27">
        <f>IF(D385="","",IFERROR(INDEX('품목 목록'!$B$6:$B$205,MATCH(D385,'품목 목록'!$A$6:$A$205,0)),"코드 확인"))</f>
        <v/>
      </c>
      <c r="F385" s="20" t="n"/>
      <c r="G385" s="20" t="n"/>
      <c r="H385" s="21">
        <f>IF(OR(F385="",G385=""),"",F385*G385)</f>
        <v/>
      </c>
      <c r="I385" s="19" t="n"/>
      <c r="J385" s="19" t="n"/>
      <c r="K385" s="22">
        <f>IF(OR(D385="",F385=""),"",IFERROR(N(INDEX('품목 목록'!$E$6:$E$205,MATCH(D385,'품목 목록'!$A$6:$A$205,0))),0)+SUMIFS($F$5:F385,$D$5:D385,D385,$C$5:C385,"입고")-SUMIFS($F$5:F385,$D$5:D385,D385,$C$5:C385,"출고"))</f>
        <v/>
      </c>
    </row>
    <row r="386">
      <c r="A386" s="24" t="n">
        <v>382</v>
      </c>
      <c r="B386" s="25" t="n"/>
      <c r="C386" s="26" t="n"/>
      <c r="D386" s="26" t="n"/>
      <c r="E386" s="27">
        <f>IF(D386="","",IFERROR(INDEX('품목 목록'!$B$6:$B$205,MATCH(D386,'품목 목록'!$A$6:$A$205,0)),"코드 확인"))</f>
        <v/>
      </c>
      <c r="F386" s="20" t="n"/>
      <c r="G386" s="20" t="n"/>
      <c r="H386" s="21">
        <f>IF(OR(F386="",G386=""),"",F386*G386)</f>
        <v/>
      </c>
      <c r="I386" s="19" t="n"/>
      <c r="J386" s="19" t="n"/>
      <c r="K386" s="22">
        <f>IF(OR(D386="",F386=""),"",IFERROR(N(INDEX('품목 목록'!$E$6:$E$205,MATCH(D386,'품목 목록'!$A$6:$A$205,0))),0)+SUMIFS($F$5:F386,$D$5:D386,D386,$C$5:C386,"입고")-SUMIFS($F$5:F386,$D$5:D386,D386,$C$5:C386,"출고"))</f>
        <v/>
      </c>
    </row>
    <row r="387">
      <c r="A387" s="24" t="n">
        <v>383</v>
      </c>
      <c r="B387" s="25" t="n"/>
      <c r="C387" s="26" t="n"/>
      <c r="D387" s="26" t="n"/>
      <c r="E387" s="27">
        <f>IF(D387="","",IFERROR(INDEX('품목 목록'!$B$6:$B$205,MATCH(D387,'품목 목록'!$A$6:$A$205,0)),"코드 확인"))</f>
        <v/>
      </c>
      <c r="F387" s="20" t="n"/>
      <c r="G387" s="20" t="n"/>
      <c r="H387" s="21">
        <f>IF(OR(F387="",G387=""),"",F387*G387)</f>
        <v/>
      </c>
      <c r="I387" s="19" t="n"/>
      <c r="J387" s="19" t="n"/>
      <c r="K387" s="22">
        <f>IF(OR(D387="",F387=""),"",IFERROR(N(INDEX('품목 목록'!$E$6:$E$205,MATCH(D387,'품목 목록'!$A$6:$A$205,0))),0)+SUMIFS($F$5:F387,$D$5:D387,D387,$C$5:C387,"입고")-SUMIFS($F$5:F387,$D$5:D387,D387,$C$5:C387,"출고"))</f>
        <v/>
      </c>
    </row>
    <row r="388">
      <c r="A388" s="24" t="n">
        <v>384</v>
      </c>
      <c r="B388" s="25" t="n"/>
      <c r="C388" s="26" t="n"/>
      <c r="D388" s="26" t="n"/>
      <c r="E388" s="27">
        <f>IF(D388="","",IFERROR(INDEX('품목 목록'!$B$6:$B$205,MATCH(D388,'품목 목록'!$A$6:$A$205,0)),"코드 확인"))</f>
        <v/>
      </c>
      <c r="F388" s="20" t="n"/>
      <c r="G388" s="20" t="n"/>
      <c r="H388" s="21">
        <f>IF(OR(F388="",G388=""),"",F388*G388)</f>
        <v/>
      </c>
      <c r="I388" s="19" t="n"/>
      <c r="J388" s="19" t="n"/>
      <c r="K388" s="22">
        <f>IF(OR(D388="",F388=""),"",IFERROR(N(INDEX('품목 목록'!$E$6:$E$205,MATCH(D388,'품목 목록'!$A$6:$A$205,0))),0)+SUMIFS($F$5:F388,$D$5:D388,D388,$C$5:C388,"입고")-SUMIFS($F$5:F388,$D$5:D388,D388,$C$5:C388,"출고"))</f>
        <v/>
      </c>
    </row>
    <row r="389">
      <c r="A389" s="24" t="n">
        <v>385</v>
      </c>
      <c r="B389" s="25" t="n"/>
      <c r="C389" s="26" t="n"/>
      <c r="D389" s="26" t="n"/>
      <c r="E389" s="27">
        <f>IF(D389="","",IFERROR(INDEX('품목 목록'!$B$6:$B$205,MATCH(D389,'품목 목록'!$A$6:$A$205,0)),"코드 확인"))</f>
        <v/>
      </c>
      <c r="F389" s="20" t="n"/>
      <c r="G389" s="20" t="n"/>
      <c r="H389" s="21">
        <f>IF(OR(F389="",G389=""),"",F389*G389)</f>
        <v/>
      </c>
      <c r="I389" s="19" t="n"/>
      <c r="J389" s="19" t="n"/>
      <c r="K389" s="22">
        <f>IF(OR(D389="",F389=""),"",IFERROR(N(INDEX('품목 목록'!$E$6:$E$205,MATCH(D389,'품목 목록'!$A$6:$A$205,0))),0)+SUMIFS($F$5:F389,$D$5:D389,D389,$C$5:C389,"입고")-SUMIFS($F$5:F389,$D$5:D389,D389,$C$5:C389,"출고"))</f>
        <v/>
      </c>
    </row>
    <row r="390">
      <c r="A390" s="24" t="n">
        <v>386</v>
      </c>
      <c r="B390" s="25" t="n"/>
      <c r="C390" s="26" t="n"/>
      <c r="D390" s="26" t="n"/>
      <c r="E390" s="27">
        <f>IF(D390="","",IFERROR(INDEX('품목 목록'!$B$6:$B$205,MATCH(D390,'품목 목록'!$A$6:$A$205,0)),"코드 확인"))</f>
        <v/>
      </c>
      <c r="F390" s="20" t="n"/>
      <c r="G390" s="20" t="n"/>
      <c r="H390" s="21">
        <f>IF(OR(F390="",G390=""),"",F390*G390)</f>
        <v/>
      </c>
      <c r="I390" s="19" t="n"/>
      <c r="J390" s="19" t="n"/>
      <c r="K390" s="22">
        <f>IF(OR(D390="",F390=""),"",IFERROR(N(INDEX('품목 목록'!$E$6:$E$205,MATCH(D390,'품목 목록'!$A$6:$A$205,0))),0)+SUMIFS($F$5:F390,$D$5:D390,D390,$C$5:C390,"입고")-SUMIFS($F$5:F390,$D$5:D390,D390,$C$5:C390,"출고"))</f>
        <v/>
      </c>
    </row>
    <row r="391">
      <c r="A391" s="24" t="n">
        <v>387</v>
      </c>
      <c r="B391" s="25" t="n"/>
      <c r="C391" s="26" t="n"/>
      <c r="D391" s="26" t="n"/>
      <c r="E391" s="27">
        <f>IF(D391="","",IFERROR(INDEX('품목 목록'!$B$6:$B$205,MATCH(D391,'품목 목록'!$A$6:$A$205,0)),"코드 확인"))</f>
        <v/>
      </c>
      <c r="F391" s="20" t="n"/>
      <c r="G391" s="20" t="n"/>
      <c r="H391" s="21">
        <f>IF(OR(F391="",G391=""),"",F391*G391)</f>
        <v/>
      </c>
      <c r="I391" s="19" t="n"/>
      <c r="J391" s="19" t="n"/>
      <c r="K391" s="22">
        <f>IF(OR(D391="",F391=""),"",IFERROR(N(INDEX('품목 목록'!$E$6:$E$205,MATCH(D391,'품목 목록'!$A$6:$A$205,0))),0)+SUMIFS($F$5:F391,$D$5:D391,D391,$C$5:C391,"입고")-SUMIFS($F$5:F391,$D$5:D391,D391,$C$5:C391,"출고"))</f>
        <v/>
      </c>
    </row>
    <row r="392">
      <c r="A392" s="24" t="n">
        <v>388</v>
      </c>
      <c r="B392" s="25" t="n"/>
      <c r="C392" s="26" t="n"/>
      <c r="D392" s="26" t="n"/>
      <c r="E392" s="27">
        <f>IF(D392="","",IFERROR(INDEX('품목 목록'!$B$6:$B$205,MATCH(D392,'품목 목록'!$A$6:$A$205,0)),"코드 확인"))</f>
        <v/>
      </c>
      <c r="F392" s="20" t="n"/>
      <c r="G392" s="20" t="n"/>
      <c r="H392" s="21">
        <f>IF(OR(F392="",G392=""),"",F392*G392)</f>
        <v/>
      </c>
      <c r="I392" s="19" t="n"/>
      <c r="J392" s="19" t="n"/>
      <c r="K392" s="22">
        <f>IF(OR(D392="",F392=""),"",IFERROR(N(INDEX('품목 목록'!$E$6:$E$205,MATCH(D392,'품목 목록'!$A$6:$A$205,0))),0)+SUMIFS($F$5:F392,$D$5:D392,D392,$C$5:C392,"입고")-SUMIFS($F$5:F392,$D$5:D392,D392,$C$5:C392,"출고"))</f>
        <v/>
      </c>
    </row>
    <row r="393">
      <c r="A393" s="24" t="n">
        <v>389</v>
      </c>
      <c r="B393" s="25" t="n"/>
      <c r="C393" s="26" t="n"/>
      <c r="D393" s="26" t="n"/>
      <c r="E393" s="27">
        <f>IF(D393="","",IFERROR(INDEX('품목 목록'!$B$6:$B$205,MATCH(D393,'품목 목록'!$A$6:$A$205,0)),"코드 확인"))</f>
        <v/>
      </c>
      <c r="F393" s="20" t="n"/>
      <c r="G393" s="20" t="n"/>
      <c r="H393" s="21">
        <f>IF(OR(F393="",G393=""),"",F393*G393)</f>
        <v/>
      </c>
      <c r="I393" s="19" t="n"/>
      <c r="J393" s="19" t="n"/>
      <c r="K393" s="22">
        <f>IF(OR(D393="",F393=""),"",IFERROR(N(INDEX('품목 목록'!$E$6:$E$205,MATCH(D393,'품목 목록'!$A$6:$A$205,0))),0)+SUMIFS($F$5:F393,$D$5:D393,D393,$C$5:C393,"입고")-SUMIFS($F$5:F393,$D$5:D393,D393,$C$5:C393,"출고"))</f>
        <v/>
      </c>
    </row>
    <row r="394">
      <c r="A394" s="24" t="n">
        <v>390</v>
      </c>
      <c r="B394" s="25" t="n"/>
      <c r="C394" s="26" t="n"/>
      <c r="D394" s="26" t="n"/>
      <c r="E394" s="27">
        <f>IF(D394="","",IFERROR(INDEX('품목 목록'!$B$6:$B$205,MATCH(D394,'품목 목록'!$A$6:$A$205,0)),"코드 확인"))</f>
        <v/>
      </c>
      <c r="F394" s="20" t="n"/>
      <c r="G394" s="20" t="n"/>
      <c r="H394" s="21">
        <f>IF(OR(F394="",G394=""),"",F394*G394)</f>
        <v/>
      </c>
      <c r="I394" s="19" t="n"/>
      <c r="J394" s="19" t="n"/>
      <c r="K394" s="22">
        <f>IF(OR(D394="",F394=""),"",IFERROR(N(INDEX('품목 목록'!$E$6:$E$205,MATCH(D394,'품목 목록'!$A$6:$A$205,0))),0)+SUMIFS($F$5:F394,$D$5:D394,D394,$C$5:C394,"입고")-SUMIFS($F$5:F394,$D$5:D394,D394,$C$5:C394,"출고"))</f>
        <v/>
      </c>
    </row>
    <row r="395">
      <c r="A395" s="24" t="n">
        <v>391</v>
      </c>
      <c r="B395" s="25" t="n"/>
      <c r="C395" s="26" t="n"/>
      <c r="D395" s="26" t="n"/>
      <c r="E395" s="27">
        <f>IF(D395="","",IFERROR(INDEX('품목 목록'!$B$6:$B$205,MATCH(D395,'품목 목록'!$A$6:$A$205,0)),"코드 확인"))</f>
        <v/>
      </c>
      <c r="F395" s="20" t="n"/>
      <c r="G395" s="20" t="n"/>
      <c r="H395" s="21">
        <f>IF(OR(F395="",G395=""),"",F395*G395)</f>
        <v/>
      </c>
      <c r="I395" s="19" t="n"/>
      <c r="J395" s="19" t="n"/>
      <c r="K395" s="22">
        <f>IF(OR(D395="",F395=""),"",IFERROR(N(INDEX('품목 목록'!$E$6:$E$205,MATCH(D395,'품목 목록'!$A$6:$A$205,0))),0)+SUMIFS($F$5:F395,$D$5:D395,D395,$C$5:C395,"입고")-SUMIFS($F$5:F395,$D$5:D395,D395,$C$5:C395,"출고"))</f>
        <v/>
      </c>
    </row>
    <row r="396">
      <c r="A396" s="24" t="n">
        <v>392</v>
      </c>
      <c r="B396" s="25" t="n"/>
      <c r="C396" s="26" t="n"/>
      <c r="D396" s="26" t="n"/>
      <c r="E396" s="27">
        <f>IF(D396="","",IFERROR(INDEX('품목 목록'!$B$6:$B$205,MATCH(D396,'품목 목록'!$A$6:$A$205,0)),"코드 확인"))</f>
        <v/>
      </c>
      <c r="F396" s="20" t="n"/>
      <c r="G396" s="20" t="n"/>
      <c r="H396" s="21">
        <f>IF(OR(F396="",G396=""),"",F396*G396)</f>
        <v/>
      </c>
      <c r="I396" s="19" t="n"/>
      <c r="J396" s="19" t="n"/>
      <c r="K396" s="22">
        <f>IF(OR(D396="",F396=""),"",IFERROR(N(INDEX('품목 목록'!$E$6:$E$205,MATCH(D396,'품목 목록'!$A$6:$A$205,0))),0)+SUMIFS($F$5:F396,$D$5:D396,D396,$C$5:C396,"입고")-SUMIFS($F$5:F396,$D$5:D396,D396,$C$5:C396,"출고"))</f>
        <v/>
      </c>
    </row>
    <row r="397">
      <c r="A397" s="24" t="n">
        <v>393</v>
      </c>
      <c r="B397" s="25" t="n"/>
      <c r="C397" s="26" t="n"/>
      <c r="D397" s="26" t="n"/>
      <c r="E397" s="27">
        <f>IF(D397="","",IFERROR(INDEX('품목 목록'!$B$6:$B$205,MATCH(D397,'품목 목록'!$A$6:$A$205,0)),"코드 확인"))</f>
        <v/>
      </c>
      <c r="F397" s="20" t="n"/>
      <c r="G397" s="20" t="n"/>
      <c r="H397" s="21">
        <f>IF(OR(F397="",G397=""),"",F397*G397)</f>
        <v/>
      </c>
      <c r="I397" s="19" t="n"/>
      <c r="J397" s="19" t="n"/>
      <c r="K397" s="22">
        <f>IF(OR(D397="",F397=""),"",IFERROR(N(INDEX('품목 목록'!$E$6:$E$205,MATCH(D397,'품목 목록'!$A$6:$A$205,0))),0)+SUMIFS($F$5:F397,$D$5:D397,D397,$C$5:C397,"입고")-SUMIFS($F$5:F397,$D$5:D397,D397,$C$5:C397,"출고"))</f>
        <v/>
      </c>
    </row>
    <row r="398">
      <c r="A398" s="24" t="n">
        <v>394</v>
      </c>
      <c r="B398" s="25" t="n"/>
      <c r="C398" s="26" t="n"/>
      <c r="D398" s="26" t="n"/>
      <c r="E398" s="27">
        <f>IF(D398="","",IFERROR(INDEX('품목 목록'!$B$6:$B$205,MATCH(D398,'품목 목록'!$A$6:$A$205,0)),"코드 확인"))</f>
        <v/>
      </c>
      <c r="F398" s="20" t="n"/>
      <c r="G398" s="20" t="n"/>
      <c r="H398" s="21">
        <f>IF(OR(F398="",G398=""),"",F398*G398)</f>
        <v/>
      </c>
      <c r="I398" s="19" t="n"/>
      <c r="J398" s="19" t="n"/>
      <c r="K398" s="22">
        <f>IF(OR(D398="",F398=""),"",IFERROR(N(INDEX('품목 목록'!$E$6:$E$205,MATCH(D398,'품목 목록'!$A$6:$A$205,0))),0)+SUMIFS($F$5:F398,$D$5:D398,D398,$C$5:C398,"입고")-SUMIFS($F$5:F398,$D$5:D398,D398,$C$5:C398,"출고"))</f>
        <v/>
      </c>
    </row>
    <row r="399">
      <c r="A399" s="24" t="n">
        <v>395</v>
      </c>
      <c r="B399" s="25" t="n"/>
      <c r="C399" s="26" t="n"/>
      <c r="D399" s="26" t="n"/>
      <c r="E399" s="27">
        <f>IF(D399="","",IFERROR(INDEX('품목 목록'!$B$6:$B$205,MATCH(D399,'품목 목록'!$A$6:$A$205,0)),"코드 확인"))</f>
        <v/>
      </c>
      <c r="F399" s="20" t="n"/>
      <c r="G399" s="20" t="n"/>
      <c r="H399" s="21">
        <f>IF(OR(F399="",G399=""),"",F399*G399)</f>
        <v/>
      </c>
      <c r="I399" s="19" t="n"/>
      <c r="J399" s="19" t="n"/>
      <c r="K399" s="22">
        <f>IF(OR(D399="",F399=""),"",IFERROR(N(INDEX('품목 목록'!$E$6:$E$205,MATCH(D399,'품목 목록'!$A$6:$A$205,0))),0)+SUMIFS($F$5:F399,$D$5:D399,D399,$C$5:C399,"입고")-SUMIFS($F$5:F399,$D$5:D399,D399,$C$5:C399,"출고"))</f>
        <v/>
      </c>
    </row>
    <row r="400">
      <c r="A400" s="24" t="n">
        <v>396</v>
      </c>
      <c r="B400" s="25" t="n"/>
      <c r="C400" s="26" t="n"/>
      <c r="D400" s="26" t="n"/>
      <c r="E400" s="27">
        <f>IF(D400="","",IFERROR(INDEX('품목 목록'!$B$6:$B$205,MATCH(D400,'품목 목록'!$A$6:$A$205,0)),"코드 확인"))</f>
        <v/>
      </c>
      <c r="F400" s="20" t="n"/>
      <c r="G400" s="20" t="n"/>
      <c r="H400" s="21">
        <f>IF(OR(F400="",G400=""),"",F400*G400)</f>
        <v/>
      </c>
      <c r="I400" s="19" t="n"/>
      <c r="J400" s="19" t="n"/>
      <c r="K400" s="22">
        <f>IF(OR(D400="",F400=""),"",IFERROR(N(INDEX('품목 목록'!$E$6:$E$205,MATCH(D400,'품목 목록'!$A$6:$A$205,0))),0)+SUMIFS($F$5:F400,$D$5:D400,D400,$C$5:C400,"입고")-SUMIFS($F$5:F400,$D$5:D400,D400,$C$5:C400,"출고"))</f>
        <v/>
      </c>
    </row>
    <row r="401">
      <c r="A401" s="24" t="n">
        <v>397</v>
      </c>
      <c r="B401" s="25" t="n"/>
      <c r="C401" s="26" t="n"/>
      <c r="D401" s="26" t="n"/>
      <c r="E401" s="27">
        <f>IF(D401="","",IFERROR(INDEX('품목 목록'!$B$6:$B$205,MATCH(D401,'품목 목록'!$A$6:$A$205,0)),"코드 확인"))</f>
        <v/>
      </c>
      <c r="F401" s="20" t="n"/>
      <c r="G401" s="20" t="n"/>
      <c r="H401" s="21">
        <f>IF(OR(F401="",G401=""),"",F401*G401)</f>
        <v/>
      </c>
      <c r="I401" s="19" t="n"/>
      <c r="J401" s="19" t="n"/>
      <c r="K401" s="22">
        <f>IF(OR(D401="",F401=""),"",IFERROR(N(INDEX('품목 목록'!$E$6:$E$205,MATCH(D401,'품목 목록'!$A$6:$A$205,0))),0)+SUMIFS($F$5:F401,$D$5:D401,D401,$C$5:C401,"입고")-SUMIFS($F$5:F401,$D$5:D401,D401,$C$5:C401,"출고"))</f>
        <v/>
      </c>
    </row>
    <row r="402">
      <c r="A402" s="24" t="n">
        <v>398</v>
      </c>
      <c r="B402" s="25" t="n"/>
      <c r="C402" s="26" t="n"/>
      <c r="D402" s="26" t="n"/>
      <c r="E402" s="27">
        <f>IF(D402="","",IFERROR(INDEX('품목 목록'!$B$6:$B$205,MATCH(D402,'품목 목록'!$A$6:$A$205,0)),"코드 확인"))</f>
        <v/>
      </c>
      <c r="F402" s="20" t="n"/>
      <c r="G402" s="20" t="n"/>
      <c r="H402" s="21">
        <f>IF(OR(F402="",G402=""),"",F402*G402)</f>
        <v/>
      </c>
      <c r="I402" s="19" t="n"/>
      <c r="J402" s="19" t="n"/>
      <c r="K402" s="22">
        <f>IF(OR(D402="",F402=""),"",IFERROR(N(INDEX('품목 목록'!$E$6:$E$205,MATCH(D402,'품목 목록'!$A$6:$A$205,0))),0)+SUMIFS($F$5:F402,$D$5:D402,D402,$C$5:C402,"입고")-SUMIFS($F$5:F402,$D$5:D402,D402,$C$5:C402,"출고"))</f>
        <v/>
      </c>
    </row>
    <row r="403">
      <c r="A403" s="24" t="n">
        <v>399</v>
      </c>
      <c r="B403" s="25" t="n"/>
      <c r="C403" s="26" t="n"/>
      <c r="D403" s="26" t="n"/>
      <c r="E403" s="27">
        <f>IF(D403="","",IFERROR(INDEX('품목 목록'!$B$6:$B$205,MATCH(D403,'품목 목록'!$A$6:$A$205,0)),"코드 확인"))</f>
        <v/>
      </c>
      <c r="F403" s="20" t="n"/>
      <c r="G403" s="20" t="n"/>
      <c r="H403" s="21">
        <f>IF(OR(F403="",G403=""),"",F403*G403)</f>
        <v/>
      </c>
      <c r="I403" s="19" t="n"/>
      <c r="J403" s="19" t="n"/>
      <c r="K403" s="22">
        <f>IF(OR(D403="",F403=""),"",IFERROR(N(INDEX('품목 목록'!$E$6:$E$205,MATCH(D403,'품목 목록'!$A$6:$A$205,0))),0)+SUMIFS($F$5:F403,$D$5:D403,D403,$C$5:C403,"입고")-SUMIFS($F$5:F403,$D$5:D403,D403,$C$5:C403,"출고"))</f>
        <v/>
      </c>
    </row>
    <row r="404">
      <c r="A404" s="24" t="n">
        <v>400</v>
      </c>
      <c r="B404" s="25" t="n"/>
      <c r="C404" s="26" t="n"/>
      <c r="D404" s="26" t="n"/>
      <c r="E404" s="27">
        <f>IF(D404="","",IFERROR(INDEX('품목 목록'!$B$6:$B$205,MATCH(D404,'품목 목록'!$A$6:$A$205,0)),"코드 확인"))</f>
        <v/>
      </c>
      <c r="F404" s="20" t="n"/>
      <c r="G404" s="20" t="n"/>
      <c r="H404" s="21">
        <f>IF(OR(F404="",G404=""),"",F404*G404)</f>
        <v/>
      </c>
      <c r="I404" s="19" t="n"/>
      <c r="J404" s="19" t="n"/>
      <c r="K404" s="22">
        <f>IF(OR(D404="",F404=""),"",IFERROR(N(INDEX('품목 목록'!$E$6:$E$205,MATCH(D404,'품목 목록'!$A$6:$A$205,0))),0)+SUMIFS($F$5:F404,$D$5:D404,D404,$C$5:C404,"입고")-SUMIFS($F$5:F404,$D$5:D404,D404,$C$5:C404,"출고"))</f>
        <v/>
      </c>
    </row>
    <row r="405">
      <c r="A405" s="24" t="n">
        <v>401</v>
      </c>
      <c r="B405" s="25" t="n"/>
      <c r="C405" s="26" t="n"/>
      <c r="D405" s="26" t="n"/>
      <c r="E405" s="27">
        <f>IF(D405="","",IFERROR(INDEX('품목 목록'!$B$6:$B$205,MATCH(D405,'품목 목록'!$A$6:$A$205,0)),"코드 확인"))</f>
        <v/>
      </c>
      <c r="F405" s="20" t="n"/>
      <c r="G405" s="20" t="n"/>
      <c r="H405" s="21">
        <f>IF(OR(F405="",G405=""),"",F405*G405)</f>
        <v/>
      </c>
      <c r="I405" s="19" t="n"/>
      <c r="J405" s="19" t="n"/>
      <c r="K405" s="22">
        <f>IF(OR(D405="",F405=""),"",IFERROR(N(INDEX('품목 목록'!$E$6:$E$205,MATCH(D405,'품목 목록'!$A$6:$A$205,0))),0)+SUMIFS($F$5:F405,$D$5:D405,D405,$C$5:C405,"입고")-SUMIFS($F$5:F405,$D$5:D405,D405,$C$5:C405,"출고"))</f>
        <v/>
      </c>
    </row>
    <row r="406">
      <c r="A406" s="24" t="n">
        <v>402</v>
      </c>
      <c r="B406" s="25" t="n"/>
      <c r="C406" s="26" t="n"/>
      <c r="D406" s="26" t="n"/>
      <c r="E406" s="27">
        <f>IF(D406="","",IFERROR(INDEX('품목 목록'!$B$6:$B$205,MATCH(D406,'품목 목록'!$A$6:$A$205,0)),"코드 확인"))</f>
        <v/>
      </c>
      <c r="F406" s="20" t="n"/>
      <c r="G406" s="20" t="n"/>
      <c r="H406" s="21">
        <f>IF(OR(F406="",G406=""),"",F406*G406)</f>
        <v/>
      </c>
      <c r="I406" s="19" t="n"/>
      <c r="J406" s="19" t="n"/>
      <c r="K406" s="22">
        <f>IF(OR(D406="",F406=""),"",IFERROR(N(INDEX('품목 목록'!$E$6:$E$205,MATCH(D406,'품목 목록'!$A$6:$A$205,0))),0)+SUMIFS($F$5:F406,$D$5:D406,D406,$C$5:C406,"입고")-SUMIFS($F$5:F406,$D$5:D406,D406,$C$5:C406,"출고"))</f>
        <v/>
      </c>
    </row>
    <row r="407">
      <c r="A407" s="24" t="n">
        <v>403</v>
      </c>
      <c r="B407" s="25" t="n"/>
      <c r="C407" s="26" t="n"/>
      <c r="D407" s="26" t="n"/>
      <c r="E407" s="27">
        <f>IF(D407="","",IFERROR(INDEX('품목 목록'!$B$6:$B$205,MATCH(D407,'품목 목록'!$A$6:$A$205,0)),"코드 확인"))</f>
        <v/>
      </c>
      <c r="F407" s="20" t="n"/>
      <c r="G407" s="20" t="n"/>
      <c r="H407" s="21">
        <f>IF(OR(F407="",G407=""),"",F407*G407)</f>
        <v/>
      </c>
      <c r="I407" s="19" t="n"/>
      <c r="J407" s="19" t="n"/>
      <c r="K407" s="22">
        <f>IF(OR(D407="",F407=""),"",IFERROR(N(INDEX('품목 목록'!$E$6:$E$205,MATCH(D407,'품목 목록'!$A$6:$A$205,0))),0)+SUMIFS($F$5:F407,$D$5:D407,D407,$C$5:C407,"입고")-SUMIFS($F$5:F407,$D$5:D407,D407,$C$5:C407,"출고"))</f>
        <v/>
      </c>
    </row>
    <row r="408">
      <c r="A408" s="24" t="n">
        <v>404</v>
      </c>
      <c r="B408" s="25" t="n"/>
      <c r="C408" s="26" t="n"/>
      <c r="D408" s="26" t="n"/>
      <c r="E408" s="27">
        <f>IF(D408="","",IFERROR(INDEX('품목 목록'!$B$6:$B$205,MATCH(D408,'품목 목록'!$A$6:$A$205,0)),"코드 확인"))</f>
        <v/>
      </c>
      <c r="F408" s="20" t="n"/>
      <c r="G408" s="20" t="n"/>
      <c r="H408" s="21">
        <f>IF(OR(F408="",G408=""),"",F408*G408)</f>
        <v/>
      </c>
      <c r="I408" s="19" t="n"/>
      <c r="J408" s="19" t="n"/>
      <c r="K408" s="22">
        <f>IF(OR(D408="",F408=""),"",IFERROR(N(INDEX('품목 목록'!$E$6:$E$205,MATCH(D408,'품목 목록'!$A$6:$A$205,0))),0)+SUMIFS($F$5:F408,$D$5:D408,D408,$C$5:C408,"입고")-SUMIFS($F$5:F408,$D$5:D408,D408,$C$5:C408,"출고"))</f>
        <v/>
      </c>
    </row>
    <row r="409">
      <c r="A409" s="24" t="n">
        <v>405</v>
      </c>
      <c r="B409" s="25" t="n"/>
      <c r="C409" s="26" t="n"/>
      <c r="D409" s="26" t="n"/>
      <c r="E409" s="27">
        <f>IF(D409="","",IFERROR(INDEX('품목 목록'!$B$6:$B$205,MATCH(D409,'품목 목록'!$A$6:$A$205,0)),"코드 확인"))</f>
        <v/>
      </c>
      <c r="F409" s="20" t="n"/>
      <c r="G409" s="20" t="n"/>
      <c r="H409" s="21">
        <f>IF(OR(F409="",G409=""),"",F409*G409)</f>
        <v/>
      </c>
      <c r="I409" s="19" t="n"/>
      <c r="J409" s="19" t="n"/>
      <c r="K409" s="22">
        <f>IF(OR(D409="",F409=""),"",IFERROR(N(INDEX('품목 목록'!$E$6:$E$205,MATCH(D409,'품목 목록'!$A$6:$A$205,0))),0)+SUMIFS($F$5:F409,$D$5:D409,D409,$C$5:C409,"입고")-SUMIFS($F$5:F409,$D$5:D409,D409,$C$5:C409,"출고"))</f>
        <v/>
      </c>
    </row>
    <row r="410">
      <c r="A410" s="24" t="n">
        <v>406</v>
      </c>
      <c r="B410" s="25" t="n"/>
      <c r="C410" s="26" t="n"/>
      <c r="D410" s="26" t="n"/>
      <c r="E410" s="27">
        <f>IF(D410="","",IFERROR(INDEX('품목 목록'!$B$6:$B$205,MATCH(D410,'품목 목록'!$A$6:$A$205,0)),"코드 확인"))</f>
        <v/>
      </c>
      <c r="F410" s="20" t="n"/>
      <c r="G410" s="20" t="n"/>
      <c r="H410" s="21">
        <f>IF(OR(F410="",G410=""),"",F410*G410)</f>
        <v/>
      </c>
      <c r="I410" s="19" t="n"/>
      <c r="J410" s="19" t="n"/>
      <c r="K410" s="22">
        <f>IF(OR(D410="",F410=""),"",IFERROR(N(INDEX('품목 목록'!$E$6:$E$205,MATCH(D410,'품목 목록'!$A$6:$A$205,0))),0)+SUMIFS($F$5:F410,$D$5:D410,D410,$C$5:C410,"입고")-SUMIFS($F$5:F410,$D$5:D410,D410,$C$5:C410,"출고"))</f>
        <v/>
      </c>
    </row>
    <row r="411">
      <c r="A411" s="24" t="n">
        <v>407</v>
      </c>
      <c r="B411" s="25" t="n"/>
      <c r="C411" s="26" t="n"/>
      <c r="D411" s="26" t="n"/>
      <c r="E411" s="27">
        <f>IF(D411="","",IFERROR(INDEX('품목 목록'!$B$6:$B$205,MATCH(D411,'품목 목록'!$A$6:$A$205,0)),"코드 확인"))</f>
        <v/>
      </c>
      <c r="F411" s="20" t="n"/>
      <c r="G411" s="20" t="n"/>
      <c r="H411" s="21">
        <f>IF(OR(F411="",G411=""),"",F411*G411)</f>
        <v/>
      </c>
      <c r="I411" s="19" t="n"/>
      <c r="J411" s="19" t="n"/>
      <c r="K411" s="22">
        <f>IF(OR(D411="",F411=""),"",IFERROR(N(INDEX('품목 목록'!$E$6:$E$205,MATCH(D411,'품목 목록'!$A$6:$A$205,0))),0)+SUMIFS($F$5:F411,$D$5:D411,D411,$C$5:C411,"입고")-SUMIFS($F$5:F411,$D$5:D411,D411,$C$5:C411,"출고"))</f>
        <v/>
      </c>
    </row>
    <row r="412">
      <c r="A412" s="24" t="n">
        <v>408</v>
      </c>
      <c r="B412" s="25" t="n"/>
      <c r="C412" s="26" t="n"/>
      <c r="D412" s="26" t="n"/>
      <c r="E412" s="27">
        <f>IF(D412="","",IFERROR(INDEX('품목 목록'!$B$6:$B$205,MATCH(D412,'품목 목록'!$A$6:$A$205,0)),"코드 확인"))</f>
        <v/>
      </c>
      <c r="F412" s="20" t="n"/>
      <c r="G412" s="20" t="n"/>
      <c r="H412" s="21">
        <f>IF(OR(F412="",G412=""),"",F412*G412)</f>
        <v/>
      </c>
      <c r="I412" s="19" t="n"/>
      <c r="J412" s="19" t="n"/>
      <c r="K412" s="22">
        <f>IF(OR(D412="",F412=""),"",IFERROR(N(INDEX('품목 목록'!$E$6:$E$205,MATCH(D412,'품목 목록'!$A$6:$A$205,0))),0)+SUMIFS($F$5:F412,$D$5:D412,D412,$C$5:C412,"입고")-SUMIFS($F$5:F412,$D$5:D412,D412,$C$5:C412,"출고"))</f>
        <v/>
      </c>
    </row>
    <row r="413">
      <c r="A413" s="24" t="n">
        <v>409</v>
      </c>
      <c r="B413" s="25" t="n"/>
      <c r="C413" s="26" t="n"/>
      <c r="D413" s="26" t="n"/>
      <c r="E413" s="27">
        <f>IF(D413="","",IFERROR(INDEX('품목 목록'!$B$6:$B$205,MATCH(D413,'품목 목록'!$A$6:$A$205,0)),"코드 확인"))</f>
        <v/>
      </c>
      <c r="F413" s="20" t="n"/>
      <c r="G413" s="20" t="n"/>
      <c r="H413" s="21">
        <f>IF(OR(F413="",G413=""),"",F413*G413)</f>
        <v/>
      </c>
      <c r="I413" s="19" t="n"/>
      <c r="J413" s="19" t="n"/>
      <c r="K413" s="22">
        <f>IF(OR(D413="",F413=""),"",IFERROR(N(INDEX('품목 목록'!$E$6:$E$205,MATCH(D413,'품목 목록'!$A$6:$A$205,0))),0)+SUMIFS($F$5:F413,$D$5:D413,D413,$C$5:C413,"입고")-SUMIFS($F$5:F413,$D$5:D413,D413,$C$5:C413,"출고"))</f>
        <v/>
      </c>
    </row>
    <row r="414">
      <c r="A414" s="24" t="n">
        <v>410</v>
      </c>
      <c r="B414" s="25" t="n"/>
      <c r="C414" s="26" t="n"/>
      <c r="D414" s="26" t="n"/>
      <c r="E414" s="27">
        <f>IF(D414="","",IFERROR(INDEX('품목 목록'!$B$6:$B$205,MATCH(D414,'품목 목록'!$A$6:$A$205,0)),"코드 확인"))</f>
        <v/>
      </c>
      <c r="F414" s="20" t="n"/>
      <c r="G414" s="20" t="n"/>
      <c r="H414" s="21">
        <f>IF(OR(F414="",G414=""),"",F414*G414)</f>
        <v/>
      </c>
      <c r="I414" s="19" t="n"/>
      <c r="J414" s="19" t="n"/>
      <c r="K414" s="22">
        <f>IF(OR(D414="",F414=""),"",IFERROR(N(INDEX('품목 목록'!$E$6:$E$205,MATCH(D414,'품목 목록'!$A$6:$A$205,0))),0)+SUMIFS($F$5:F414,$D$5:D414,D414,$C$5:C414,"입고")-SUMIFS($F$5:F414,$D$5:D414,D414,$C$5:C414,"출고"))</f>
        <v/>
      </c>
    </row>
    <row r="415">
      <c r="A415" s="24" t="n">
        <v>411</v>
      </c>
      <c r="B415" s="25" t="n"/>
      <c r="C415" s="26" t="n"/>
      <c r="D415" s="26" t="n"/>
      <c r="E415" s="27">
        <f>IF(D415="","",IFERROR(INDEX('품목 목록'!$B$6:$B$205,MATCH(D415,'품목 목록'!$A$6:$A$205,0)),"코드 확인"))</f>
        <v/>
      </c>
      <c r="F415" s="20" t="n"/>
      <c r="G415" s="20" t="n"/>
      <c r="H415" s="21">
        <f>IF(OR(F415="",G415=""),"",F415*G415)</f>
        <v/>
      </c>
      <c r="I415" s="19" t="n"/>
      <c r="J415" s="19" t="n"/>
      <c r="K415" s="22">
        <f>IF(OR(D415="",F415=""),"",IFERROR(N(INDEX('품목 목록'!$E$6:$E$205,MATCH(D415,'품목 목록'!$A$6:$A$205,0))),0)+SUMIFS($F$5:F415,$D$5:D415,D415,$C$5:C415,"입고")-SUMIFS($F$5:F415,$D$5:D415,D415,$C$5:C415,"출고"))</f>
        <v/>
      </c>
    </row>
    <row r="416">
      <c r="A416" s="24" t="n">
        <v>412</v>
      </c>
      <c r="B416" s="25" t="n"/>
      <c r="C416" s="26" t="n"/>
      <c r="D416" s="26" t="n"/>
      <c r="E416" s="27">
        <f>IF(D416="","",IFERROR(INDEX('품목 목록'!$B$6:$B$205,MATCH(D416,'품목 목록'!$A$6:$A$205,0)),"코드 확인"))</f>
        <v/>
      </c>
      <c r="F416" s="20" t="n"/>
      <c r="G416" s="20" t="n"/>
      <c r="H416" s="21">
        <f>IF(OR(F416="",G416=""),"",F416*G416)</f>
        <v/>
      </c>
      <c r="I416" s="19" t="n"/>
      <c r="J416" s="19" t="n"/>
      <c r="K416" s="22">
        <f>IF(OR(D416="",F416=""),"",IFERROR(N(INDEX('품목 목록'!$E$6:$E$205,MATCH(D416,'품목 목록'!$A$6:$A$205,0))),0)+SUMIFS($F$5:F416,$D$5:D416,D416,$C$5:C416,"입고")-SUMIFS($F$5:F416,$D$5:D416,D416,$C$5:C416,"출고"))</f>
        <v/>
      </c>
    </row>
    <row r="417">
      <c r="A417" s="24" t="n">
        <v>413</v>
      </c>
      <c r="B417" s="25" t="n"/>
      <c r="C417" s="26" t="n"/>
      <c r="D417" s="26" t="n"/>
      <c r="E417" s="27">
        <f>IF(D417="","",IFERROR(INDEX('품목 목록'!$B$6:$B$205,MATCH(D417,'품목 목록'!$A$6:$A$205,0)),"코드 확인"))</f>
        <v/>
      </c>
      <c r="F417" s="20" t="n"/>
      <c r="G417" s="20" t="n"/>
      <c r="H417" s="21">
        <f>IF(OR(F417="",G417=""),"",F417*G417)</f>
        <v/>
      </c>
      <c r="I417" s="19" t="n"/>
      <c r="J417" s="19" t="n"/>
      <c r="K417" s="22">
        <f>IF(OR(D417="",F417=""),"",IFERROR(N(INDEX('품목 목록'!$E$6:$E$205,MATCH(D417,'품목 목록'!$A$6:$A$205,0))),0)+SUMIFS($F$5:F417,$D$5:D417,D417,$C$5:C417,"입고")-SUMIFS($F$5:F417,$D$5:D417,D417,$C$5:C417,"출고"))</f>
        <v/>
      </c>
    </row>
    <row r="418">
      <c r="A418" s="24" t="n">
        <v>414</v>
      </c>
      <c r="B418" s="25" t="n"/>
      <c r="C418" s="26" t="n"/>
      <c r="D418" s="26" t="n"/>
      <c r="E418" s="27">
        <f>IF(D418="","",IFERROR(INDEX('품목 목록'!$B$6:$B$205,MATCH(D418,'품목 목록'!$A$6:$A$205,0)),"코드 확인"))</f>
        <v/>
      </c>
      <c r="F418" s="20" t="n"/>
      <c r="G418" s="20" t="n"/>
      <c r="H418" s="21">
        <f>IF(OR(F418="",G418=""),"",F418*G418)</f>
        <v/>
      </c>
      <c r="I418" s="19" t="n"/>
      <c r="J418" s="19" t="n"/>
      <c r="K418" s="22">
        <f>IF(OR(D418="",F418=""),"",IFERROR(N(INDEX('품목 목록'!$E$6:$E$205,MATCH(D418,'품목 목록'!$A$6:$A$205,0))),0)+SUMIFS($F$5:F418,$D$5:D418,D418,$C$5:C418,"입고")-SUMIFS($F$5:F418,$D$5:D418,D418,$C$5:C418,"출고"))</f>
        <v/>
      </c>
    </row>
    <row r="419">
      <c r="A419" s="24" t="n">
        <v>415</v>
      </c>
      <c r="B419" s="25" t="n"/>
      <c r="C419" s="26" t="n"/>
      <c r="D419" s="26" t="n"/>
      <c r="E419" s="27">
        <f>IF(D419="","",IFERROR(INDEX('품목 목록'!$B$6:$B$205,MATCH(D419,'품목 목록'!$A$6:$A$205,0)),"코드 확인"))</f>
        <v/>
      </c>
      <c r="F419" s="20" t="n"/>
      <c r="G419" s="20" t="n"/>
      <c r="H419" s="21">
        <f>IF(OR(F419="",G419=""),"",F419*G419)</f>
        <v/>
      </c>
      <c r="I419" s="19" t="n"/>
      <c r="J419" s="19" t="n"/>
      <c r="K419" s="22">
        <f>IF(OR(D419="",F419=""),"",IFERROR(N(INDEX('품목 목록'!$E$6:$E$205,MATCH(D419,'품목 목록'!$A$6:$A$205,0))),0)+SUMIFS($F$5:F419,$D$5:D419,D419,$C$5:C419,"입고")-SUMIFS($F$5:F419,$D$5:D419,D419,$C$5:C419,"출고"))</f>
        <v/>
      </c>
    </row>
    <row r="420">
      <c r="A420" s="24" t="n">
        <v>416</v>
      </c>
      <c r="B420" s="25" t="n"/>
      <c r="C420" s="26" t="n"/>
      <c r="D420" s="26" t="n"/>
      <c r="E420" s="27">
        <f>IF(D420="","",IFERROR(INDEX('품목 목록'!$B$6:$B$205,MATCH(D420,'품목 목록'!$A$6:$A$205,0)),"코드 확인"))</f>
        <v/>
      </c>
      <c r="F420" s="20" t="n"/>
      <c r="G420" s="20" t="n"/>
      <c r="H420" s="21">
        <f>IF(OR(F420="",G420=""),"",F420*G420)</f>
        <v/>
      </c>
      <c r="I420" s="19" t="n"/>
      <c r="J420" s="19" t="n"/>
      <c r="K420" s="22">
        <f>IF(OR(D420="",F420=""),"",IFERROR(N(INDEX('품목 목록'!$E$6:$E$205,MATCH(D420,'품목 목록'!$A$6:$A$205,0))),0)+SUMIFS($F$5:F420,$D$5:D420,D420,$C$5:C420,"입고")-SUMIFS($F$5:F420,$D$5:D420,D420,$C$5:C420,"출고"))</f>
        <v/>
      </c>
    </row>
    <row r="421">
      <c r="A421" s="24" t="n">
        <v>417</v>
      </c>
      <c r="B421" s="25" t="n"/>
      <c r="C421" s="26" t="n"/>
      <c r="D421" s="26" t="n"/>
      <c r="E421" s="27">
        <f>IF(D421="","",IFERROR(INDEX('품목 목록'!$B$6:$B$205,MATCH(D421,'품목 목록'!$A$6:$A$205,0)),"코드 확인"))</f>
        <v/>
      </c>
      <c r="F421" s="20" t="n"/>
      <c r="G421" s="20" t="n"/>
      <c r="H421" s="21">
        <f>IF(OR(F421="",G421=""),"",F421*G421)</f>
        <v/>
      </c>
      <c r="I421" s="19" t="n"/>
      <c r="J421" s="19" t="n"/>
      <c r="K421" s="22">
        <f>IF(OR(D421="",F421=""),"",IFERROR(N(INDEX('품목 목록'!$E$6:$E$205,MATCH(D421,'품목 목록'!$A$6:$A$205,0))),0)+SUMIFS($F$5:F421,$D$5:D421,D421,$C$5:C421,"입고")-SUMIFS($F$5:F421,$D$5:D421,D421,$C$5:C421,"출고"))</f>
        <v/>
      </c>
    </row>
    <row r="422">
      <c r="A422" s="24" t="n">
        <v>418</v>
      </c>
      <c r="B422" s="25" t="n"/>
      <c r="C422" s="26" t="n"/>
      <c r="D422" s="26" t="n"/>
      <c r="E422" s="27">
        <f>IF(D422="","",IFERROR(INDEX('품목 목록'!$B$6:$B$205,MATCH(D422,'품목 목록'!$A$6:$A$205,0)),"코드 확인"))</f>
        <v/>
      </c>
      <c r="F422" s="20" t="n"/>
      <c r="G422" s="20" t="n"/>
      <c r="H422" s="21">
        <f>IF(OR(F422="",G422=""),"",F422*G422)</f>
        <v/>
      </c>
      <c r="I422" s="19" t="n"/>
      <c r="J422" s="19" t="n"/>
      <c r="K422" s="22">
        <f>IF(OR(D422="",F422=""),"",IFERROR(N(INDEX('품목 목록'!$E$6:$E$205,MATCH(D422,'품목 목록'!$A$6:$A$205,0))),0)+SUMIFS($F$5:F422,$D$5:D422,D422,$C$5:C422,"입고")-SUMIFS($F$5:F422,$D$5:D422,D422,$C$5:C422,"출고"))</f>
        <v/>
      </c>
    </row>
    <row r="423">
      <c r="A423" s="24" t="n">
        <v>419</v>
      </c>
      <c r="B423" s="25" t="n"/>
      <c r="C423" s="26" t="n"/>
      <c r="D423" s="26" t="n"/>
      <c r="E423" s="27">
        <f>IF(D423="","",IFERROR(INDEX('품목 목록'!$B$6:$B$205,MATCH(D423,'품목 목록'!$A$6:$A$205,0)),"코드 확인"))</f>
        <v/>
      </c>
      <c r="F423" s="20" t="n"/>
      <c r="G423" s="20" t="n"/>
      <c r="H423" s="21">
        <f>IF(OR(F423="",G423=""),"",F423*G423)</f>
        <v/>
      </c>
      <c r="I423" s="19" t="n"/>
      <c r="J423" s="19" t="n"/>
      <c r="K423" s="22">
        <f>IF(OR(D423="",F423=""),"",IFERROR(N(INDEX('품목 목록'!$E$6:$E$205,MATCH(D423,'품목 목록'!$A$6:$A$205,0))),0)+SUMIFS($F$5:F423,$D$5:D423,D423,$C$5:C423,"입고")-SUMIFS($F$5:F423,$D$5:D423,D423,$C$5:C423,"출고"))</f>
        <v/>
      </c>
    </row>
    <row r="424">
      <c r="A424" s="24" t="n">
        <v>420</v>
      </c>
      <c r="B424" s="25" t="n"/>
      <c r="C424" s="26" t="n"/>
      <c r="D424" s="26" t="n"/>
      <c r="E424" s="27">
        <f>IF(D424="","",IFERROR(INDEX('품목 목록'!$B$6:$B$205,MATCH(D424,'품목 목록'!$A$6:$A$205,0)),"코드 확인"))</f>
        <v/>
      </c>
      <c r="F424" s="20" t="n"/>
      <c r="G424" s="20" t="n"/>
      <c r="H424" s="21">
        <f>IF(OR(F424="",G424=""),"",F424*G424)</f>
        <v/>
      </c>
      <c r="I424" s="19" t="n"/>
      <c r="J424" s="19" t="n"/>
      <c r="K424" s="22">
        <f>IF(OR(D424="",F424=""),"",IFERROR(N(INDEX('품목 목록'!$E$6:$E$205,MATCH(D424,'품목 목록'!$A$6:$A$205,0))),0)+SUMIFS($F$5:F424,$D$5:D424,D424,$C$5:C424,"입고")-SUMIFS($F$5:F424,$D$5:D424,D424,$C$5:C424,"출고"))</f>
        <v/>
      </c>
    </row>
    <row r="425">
      <c r="A425" s="24" t="n">
        <v>421</v>
      </c>
      <c r="B425" s="25" t="n"/>
      <c r="C425" s="26" t="n"/>
      <c r="D425" s="26" t="n"/>
      <c r="E425" s="27">
        <f>IF(D425="","",IFERROR(INDEX('품목 목록'!$B$6:$B$205,MATCH(D425,'품목 목록'!$A$6:$A$205,0)),"코드 확인"))</f>
        <v/>
      </c>
      <c r="F425" s="20" t="n"/>
      <c r="G425" s="20" t="n"/>
      <c r="H425" s="21">
        <f>IF(OR(F425="",G425=""),"",F425*G425)</f>
        <v/>
      </c>
      <c r="I425" s="19" t="n"/>
      <c r="J425" s="19" t="n"/>
      <c r="K425" s="22">
        <f>IF(OR(D425="",F425=""),"",IFERROR(N(INDEX('품목 목록'!$E$6:$E$205,MATCH(D425,'품목 목록'!$A$6:$A$205,0))),0)+SUMIFS($F$5:F425,$D$5:D425,D425,$C$5:C425,"입고")-SUMIFS($F$5:F425,$D$5:D425,D425,$C$5:C425,"출고"))</f>
        <v/>
      </c>
    </row>
    <row r="426">
      <c r="A426" s="24" t="n">
        <v>422</v>
      </c>
      <c r="B426" s="25" t="n"/>
      <c r="C426" s="26" t="n"/>
      <c r="D426" s="26" t="n"/>
      <c r="E426" s="27">
        <f>IF(D426="","",IFERROR(INDEX('품목 목록'!$B$6:$B$205,MATCH(D426,'품목 목록'!$A$6:$A$205,0)),"코드 확인"))</f>
        <v/>
      </c>
      <c r="F426" s="20" t="n"/>
      <c r="G426" s="20" t="n"/>
      <c r="H426" s="21">
        <f>IF(OR(F426="",G426=""),"",F426*G426)</f>
        <v/>
      </c>
      <c r="I426" s="19" t="n"/>
      <c r="J426" s="19" t="n"/>
      <c r="K426" s="22">
        <f>IF(OR(D426="",F426=""),"",IFERROR(N(INDEX('품목 목록'!$E$6:$E$205,MATCH(D426,'품목 목록'!$A$6:$A$205,0))),0)+SUMIFS($F$5:F426,$D$5:D426,D426,$C$5:C426,"입고")-SUMIFS($F$5:F426,$D$5:D426,D426,$C$5:C426,"출고"))</f>
        <v/>
      </c>
    </row>
    <row r="427">
      <c r="A427" s="24" t="n">
        <v>423</v>
      </c>
      <c r="B427" s="25" t="n"/>
      <c r="C427" s="26" t="n"/>
      <c r="D427" s="26" t="n"/>
      <c r="E427" s="27">
        <f>IF(D427="","",IFERROR(INDEX('품목 목록'!$B$6:$B$205,MATCH(D427,'품목 목록'!$A$6:$A$205,0)),"코드 확인"))</f>
        <v/>
      </c>
      <c r="F427" s="20" t="n"/>
      <c r="G427" s="20" t="n"/>
      <c r="H427" s="21">
        <f>IF(OR(F427="",G427=""),"",F427*G427)</f>
        <v/>
      </c>
      <c r="I427" s="19" t="n"/>
      <c r="J427" s="19" t="n"/>
      <c r="K427" s="22">
        <f>IF(OR(D427="",F427=""),"",IFERROR(N(INDEX('품목 목록'!$E$6:$E$205,MATCH(D427,'품목 목록'!$A$6:$A$205,0))),0)+SUMIFS($F$5:F427,$D$5:D427,D427,$C$5:C427,"입고")-SUMIFS($F$5:F427,$D$5:D427,D427,$C$5:C427,"출고"))</f>
        <v/>
      </c>
    </row>
    <row r="428">
      <c r="A428" s="24" t="n">
        <v>424</v>
      </c>
      <c r="B428" s="25" t="n"/>
      <c r="C428" s="26" t="n"/>
      <c r="D428" s="26" t="n"/>
      <c r="E428" s="27">
        <f>IF(D428="","",IFERROR(INDEX('품목 목록'!$B$6:$B$205,MATCH(D428,'품목 목록'!$A$6:$A$205,0)),"코드 확인"))</f>
        <v/>
      </c>
      <c r="F428" s="20" t="n"/>
      <c r="G428" s="20" t="n"/>
      <c r="H428" s="21">
        <f>IF(OR(F428="",G428=""),"",F428*G428)</f>
        <v/>
      </c>
      <c r="I428" s="19" t="n"/>
      <c r="J428" s="19" t="n"/>
      <c r="K428" s="22">
        <f>IF(OR(D428="",F428=""),"",IFERROR(N(INDEX('품목 목록'!$E$6:$E$205,MATCH(D428,'품목 목록'!$A$6:$A$205,0))),0)+SUMIFS($F$5:F428,$D$5:D428,D428,$C$5:C428,"입고")-SUMIFS($F$5:F428,$D$5:D428,D428,$C$5:C428,"출고"))</f>
        <v/>
      </c>
    </row>
    <row r="429">
      <c r="A429" s="24" t="n">
        <v>425</v>
      </c>
      <c r="B429" s="25" t="n"/>
      <c r="C429" s="26" t="n"/>
      <c r="D429" s="26" t="n"/>
      <c r="E429" s="27">
        <f>IF(D429="","",IFERROR(INDEX('품목 목록'!$B$6:$B$205,MATCH(D429,'품목 목록'!$A$6:$A$205,0)),"코드 확인"))</f>
        <v/>
      </c>
      <c r="F429" s="20" t="n"/>
      <c r="G429" s="20" t="n"/>
      <c r="H429" s="21">
        <f>IF(OR(F429="",G429=""),"",F429*G429)</f>
        <v/>
      </c>
      <c r="I429" s="19" t="n"/>
      <c r="J429" s="19" t="n"/>
      <c r="K429" s="22">
        <f>IF(OR(D429="",F429=""),"",IFERROR(N(INDEX('품목 목록'!$E$6:$E$205,MATCH(D429,'품목 목록'!$A$6:$A$205,0))),0)+SUMIFS($F$5:F429,$D$5:D429,D429,$C$5:C429,"입고")-SUMIFS($F$5:F429,$D$5:D429,D429,$C$5:C429,"출고"))</f>
        <v/>
      </c>
    </row>
    <row r="430">
      <c r="A430" s="24" t="n">
        <v>426</v>
      </c>
      <c r="B430" s="25" t="n"/>
      <c r="C430" s="26" t="n"/>
      <c r="D430" s="26" t="n"/>
      <c r="E430" s="27">
        <f>IF(D430="","",IFERROR(INDEX('품목 목록'!$B$6:$B$205,MATCH(D430,'품목 목록'!$A$6:$A$205,0)),"코드 확인"))</f>
        <v/>
      </c>
      <c r="F430" s="20" t="n"/>
      <c r="G430" s="20" t="n"/>
      <c r="H430" s="21">
        <f>IF(OR(F430="",G430=""),"",F430*G430)</f>
        <v/>
      </c>
      <c r="I430" s="19" t="n"/>
      <c r="J430" s="19" t="n"/>
      <c r="K430" s="22">
        <f>IF(OR(D430="",F430=""),"",IFERROR(N(INDEX('품목 목록'!$E$6:$E$205,MATCH(D430,'품목 목록'!$A$6:$A$205,0))),0)+SUMIFS($F$5:F430,$D$5:D430,D430,$C$5:C430,"입고")-SUMIFS($F$5:F430,$D$5:D430,D430,$C$5:C430,"출고"))</f>
        <v/>
      </c>
    </row>
    <row r="431">
      <c r="A431" s="24" t="n">
        <v>427</v>
      </c>
      <c r="B431" s="25" t="n"/>
      <c r="C431" s="26" t="n"/>
      <c r="D431" s="26" t="n"/>
      <c r="E431" s="27">
        <f>IF(D431="","",IFERROR(INDEX('품목 목록'!$B$6:$B$205,MATCH(D431,'품목 목록'!$A$6:$A$205,0)),"코드 확인"))</f>
        <v/>
      </c>
      <c r="F431" s="20" t="n"/>
      <c r="G431" s="20" t="n"/>
      <c r="H431" s="21">
        <f>IF(OR(F431="",G431=""),"",F431*G431)</f>
        <v/>
      </c>
      <c r="I431" s="19" t="n"/>
      <c r="J431" s="19" t="n"/>
      <c r="K431" s="22">
        <f>IF(OR(D431="",F431=""),"",IFERROR(N(INDEX('품목 목록'!$E$6:$E$205,MATCH(D431,'품목 목록'!$A$6:$A$205,0))),0)+SUMIFS($F$5:F431,$D$5:D431,D431,$C$5:C431,"입고")-SUMIFS($F$5:F431,$D$5:D431,D431,$C$5:C431,"출고"))</f>
        <v/>
      </c>
    </row>
    <row r="432">
      <c r="A432" s="24" t="n">
        <v>428</v>
      </c>
      <c r="B432" s="25" t="n"/>
      <c r="C432" s="26" t="n"/>
      <c r="D432" s="26" t="n"/>
      <c r="E432" s="27">
        <f>IF(D432="","",IFERROR(INDEX('품목 목록'!$B$6:$B$205,MATCH(D432,'품목 목록'!$A$6:$A$205,0)),"코드 확인"))</f>
        <v/>
      </c>
      <c r="F432" s="20" t="n"/>
      <c r="G432" s="20" t="n"/>
      <c r="H432" s="21">
        <f>IF(OR(F432="",G432=""),"",F432*G432)</f>
        <v/>
      </c>
      <c r="I432" s="19" t="n"/>
      <c r="J432" s="19" t="n"/>
      <c r="K432" s="22">
        <f>IF(OR(D432="",F432=""),"",IFERROR(N(INDEX('품목 목록'!$E$6:$E$205,MATCH(D432,'품목 목록'!$A$6:$A$205,0))),0)+SUMIFS($F$5:F432,$D$5:D432,D432,$C$5:C432,"입고")-SUMIFS($F$5:F432,$D$5:D432,D432,$C$5:C432,"출고"))</f>
        <v/>
      </c>
    </row>
    <row r="433">
      <c r="A433" s="24" t="n">
        <v>429</v>
      </c>
      <c r="B433" s="25" t="n"/>
      <c r="C433" s="26" t="n"/>
      <c r="D433" s="26" t="n"/>
      <c r="E433" s="27">
        <f>IF(D433="","",IFERROR(INDEX('품목 목록'!$B$6:$B$205,MATCH(D433,'품목 목록'!$A$6:$A$205,0)),"코드 확인"))</f>
        <v/>
      </c>
      <c r="F433" s="20" t="n"/>
      <c r="G433" s="20" t="n"/>
      <c r="H433" s="21">
        <f>IF(OR(F433="",G433=""),"",F433*G433)</f>
        <v/>
      </c>
      <c r="I433" s="19" t="n"/>
      <c r="J433" s="19" t="n"/>
      <c r="K433" s="22">
        <f>IF(OR(D433="",F433=""),"",IFERROR(N(INDEX('품목 목록'!$E$6:$E$205,MATCH(D433,'품목 목록'!$A$6:$A$205,0))),0)+SUMIFS($F$5:F433,$D$5:D433,D433,$C$5:C433,"입고")-SUMIFS($F$5:F433,$D$5:D433,D433,$C$5:C433,"출고"))</f>
        <v/>
      </c>
    </row>
    <row r="434">
      <c r="A434" s="24" t="n">
        <v>430</v>
      </c>
      <c r="B434" s="25" t="n"/>
      <c r="C434" s="26" t="n"/>
      <c r="D434" s="26" t="n"/>
      <c r="E434" s="27">
        <f>IF(D434="","",IFERROR(INDEX('품목 목록'!$B$6:$B$205,MATCH(D434,'품목 목록'!$A$6:$A$205,0)),"코드 확인"))</f>
        <v/>
      </c>
      <c r="F434" s="20" t="n"/>
      <c r="G434" s="20" t="n"/>
      <c r="H434" s="21">
        <f>IF(OR(F434="",G434=""),"",F434*G434)</f>
        <v/>
      </c>
      <c r="I434" s="19" t="n"/>
      <c r="J434" s="19" t="n"/>
      <c r="K434" s="22">
        <f>IF(OR(D434="",F434=""),"",IFERROR(N(INDEX('품목 목록'!$E$6:$E$205,MATCH(D434,'품목 목록'!$A$6:$A$205,0))),0)+SUMIFS($F$5:F434,$D$5:D434,D434,$C$5:C434,"입고")-SUMIFS($F$5:F434,$D$5:D434,D434,$C$5:C434,"출고"))</f>
        <v/>
      </c>
    </row>
    <row r="435">
      <c r="A435" s="24" t="n">
        <v>431</v>
      </c>
      <c r="B435" s="25" t="n"/>
      <c r="C435" s="26" t="n"/>
      <c r="D435" s="26" t="n"/>
      <c r="E435" s="27">
        <f>IF(D435="","",IFERROR(INDEX('품목 목록'!$B$6:$B$205,MATCH(D435,'품목 목록'!$A$6:$A$205,0)),"코드 확인"))</f>
        <v/>
      </c>
      <c r="F435" s="20" t="n"/>
      <c r="G435" s="20" t="n"/>
      <c r="H435" s="21">
        <f>IF(OR(F435="",G435=""),"",F435*G435)</f>
        <v/>
      </c>
      <c r="I435" s="19" t="n"/>
      <c r="J435" s="19" t="n"/>
      <c r="K435" s="22">
        <f>IF(OR(D435="",F435=""),"",IFERROR(N(INDEX('품목 목록'!$E$6:$E$205,MATCH(D435,'품목 목록'!$A$6:$A$205,0))),0)+SUMIFS($F$5:F435,$D$5:D435,D435,$C$5:C435,"입고")-SUMIFS($F$5:F435,$D$5:D435,D435,$C$5:C435,"출고"))</f>
        <v/>
      </c>
    </row>
    <row r="436">
      <c r="A436" s="24" t="n">
        <v>432</v>
      </c>
      <c r="B436" s="25" t="n"/>
      <c r="C436" s="26" t="n"/>
      <c r="D436" s="26" t="n"/>
      <c r="E436" s="27">
        <f>IF(D436="","",IFERROR(INDEX('품목 목록'!$B$6:$B$205,MATCH(D436,'품목 목록'!$A$6:$A$205,0)),"코드 확인"))</f>
        <v/>
      </c>
      <c r="F436" s="20" t="n"/>
      <c r="G436" s="20" t="n"/>
      <c r="H436" s="21">
        <f>IF(OR(F436="",G436=""),"",F436*G436)</f>
        <v/>
      </c>
      <c r="I436" s="19" t="n"/>
      <c r="J436" s="19" t="n"/>
      <c r="K436" s="22">
        <f>IF(OR(D436="",F436=""),"",IFERROR(N(INDEX('품목 목록'!$E$6:$E$205,MATCH(D436,'품목 목록'!$A$6:$A$205,0))),0)+SUMIFS($F$5:F436,$D$5:D436,D436,$C$5:C436,"입고")-SUMIFS($F$5:F436,$D$5:D436,D436,$C$5:C436,"출고"))</f>
        <v/>
      </c>
    </row>
    <row r="437">
      <c r="A437" s="24" t="n">
        <v>433</v>
      </c>
      <c r="B437" s="25" t="n"/>
      <c r="C437" s="26" t="n"/>
      <c r="D437" s="26" t="n"/>
      <c r="E437" s="27">
        <f>IF(D437="","",IFERROR(INDEX('품목 목록'!$B$6:$B$205,MATCH(D437,'품목 목록'!$A$6:$A$205,0)),"코드 확인"))</f>
        <v/>
      </c>
      <c r="F437" s="20" t="n"/>
      <c r="G437" s="20" t="n"/>
      <c r="H437" s="21">
        <f>IF(OR(F437="",G437=""),"",F437*G437)</f>
        <v/>
      </c>
      <c r="I437" s="19" t="n"/>
      <c r="J437" s="19" t="n"/>
      <c r="K437" s="22">
        <f>IF(OR(D437="",F437=""),"",IFERROR(N(INDEX('품목 목록'!$E$6:$E$205,MATCH(D437,'품목 목록'!$A$6:$A$205,0))),0)+SUMIFS($F$5:F437,$D$5:D437,D437,$C$5:C437,"입고")-SUMIFS($F$5:F437,$D$5:D437,D437,$C$5:C437,"출고"))</f>
        <v/>
      </c>
    </row>
    <row r="438">
      <c r="A438" s="24" t="n">
        <v>434</v>
      </c>
      <c r="B438" s="25" t="n"/>
      <c r="C438" s="26" t="n"/>
      <c r="D438" s="26" t="n"/>
      <c r="E438" s="27">
        <f>IF(D438="","",IFERROR(INDEX('품목 목록'!$B$6:$B$205,MATCH(D438,'품목 목록'!$A$6:$A$205,0)),"코드 확인"))</f>
        <v/>
      </c>
      <c r="F438" s="20" t="n"/>
      <c r="G438" s="20" t="n"/>
      <c r="H438" s="21">
        <f>IF(OR(F438="",G438=""),"",F438*G438)</f>
        <v/>
      </c>
      <c r="I438" s="19" t="n"/>
      <c r="J438" s="19" t="n"/>
      <c r="K438" s="22">
        <f>IF(OR(D438="",F438=""),"",IFERROR(N(INDEX('품목 목록'!$E$6:$E$205,MATCH(D438,'품목 목록'!$A$6:$A$205,0))),0)+SUMIFS($F$5:F438,$D$5:D438,D438,$C$5:C438,"입고")-SUMIFS($F$5:F438,$D$5:D438,D438,$C$5:C438,"출고"))</f>
        <v/>
      </c>
    </row>
    <row r="439">
      <c r="A439" s="24" t="n">
        <v>435</v>
      </c>
      <c r="B439" s="25" t="n"/>
      <c r="C439" s="26" t="n"/>
      <c r="D439" s="26" t="n"/>
      <c r="E439" s="27">
        <f>IF(D439="","",IFERROR(INDEX('품목 목록'!$B$6:$B$205,MATCH(D439,'품목 목록'!$A$6:$A$205,0)),"코드 확인"))</f>
        <v/>
      </c>
      <c r="F439" s="20" t="n"/>
      <c r="G439" s="20" t="n"/>
      <c r="H439" s="21">
        <f>IF(OR(F439="",G439=""),"",F439*G439)</f>
        <v/>
      </c>
      <c r="I439" s="19" t="n"/>
      <c r="J439" s="19" t="n"/>
      <c r="K439" s="22">
        <f>IF(OR(D439="",F439=""),"",IFERROR(N(INDEX('품목 목록'!$E$6:$E$205,MATCH(D439,'품목 목록'!$A$6:$A$205,0))),0)+SUMIFS($F$5:F439,$D$5:D439,D439,$C$5:C439,"입고")-SUMIFS($F$5:F439,$D$5:D439,D439,$C$5:C439,"출고"))</f>
        <v/>
      </c>
    </row>
    <row r="440">
      <c r="A440" s="24" t="n">
        <v>436</v>
      </c>
      <c r="B440" s="25" t="n"/>
      <c r="C440" s="26" t="n"/>
      <c r="D440" s="26" t="n"/>
      <c r="E440" s="27">
        <f>IF(D440="","",IFERROR(INDEX('품목 목록'!$B$6:$B$205,MATCH(D440,'품목 목록'!$A$6:$A$205,0)),"코드 확인"))</f>
        <v/>
      </c>
      <c r="F440" s="20" t="n"/>
      <c r="G440" s="20" t="n"/>
      <c r="H440" s="21">
        <f>IF(OR(F440="",G440=""),"",F440*G440)</f>
        <v/>
      </c>
      <c r="I440" s="19" t="n"/>
      <c r="J440" s="19" t="n"/>
      <c r="K440" s="22">
        <f>IF(OR(D440="",F440=""),"",IFERROR(N(INDEX('품목 목록'!$E$6:$E$205,MATCH(D440,'품목 목록'!$A$6:$A$205,0))),0)+SUMIFS($F$5:F440,$D$5:D440,D440,$C$5:C440,"입고")-SUMIFS($F$5:F440,$D$5:D440,D440,$C$5:C440,"출고"))</f>
        <v/>
      </c>
    </row>
    <row r="441">
      <c r="A441" s="24" t="n">
        <v>437</v>
      </c>
      <c r="B441" s="25" t="n"/>
      <c r="C441" s="26" t="n"/>
      <c r="D441" s="26" t="n"/>
      <c r="E441" s="27">
        <f>IF(D441="","",IFERROR(INDEX('품목 목록'!$B$6:$B$205,MATCH(D441,'품목 목록'!$A$6:$A$205,0)),"코드 확인"))</f>
        <v/>
      </c>
      <c r="F441" s="20" t="n"/>
      <c r="G441" s="20" t="n"/>
      <c r="H441" s="21">
        <f>IF(OR(F441="",G441=""),"",F441*G441)</f>
        <v/>
      </c>
      <c r="I441" s="19" t="n"/>
      <c r="J441" s="19" t="n"/>
      <c r="K441" s="22">
        <f>IF(OR(D441="",F441=""),"",IFERROR(N(INDEX('품목 목록'!$E$6:$E$205,MATCH(D441,'품목 목록'!$A$6:$A$205,0))),0)+SUMIFS($F$5:F441,$D$5:D441,D441,$C$5:C441,"입고")-SUMIFS($F$5:F441,$D$5:D441,D441,$C$5:C441,"출고"))</f>
        <v/>
      </c>
    </row>
    <row r="442">
      <c r="A442" s="24" t="n">
        <v>438</v>
      </c>
      <c r="B442" s="25" t="n"/>
      <c r="C442" s="26" t="n"/>
      <c r="D442" s="26" t="n"/>
      <c r="E442" s="27">
        <f>IF(D442="","",IFERROR(INDEX('품목 목록'!$B$6:$B$205,MATCH(D442,'품목 목록'!$A$6:$A$205,0)),"코드 확인"))</f>
        <v/>
      </c>
      <c r="F442" s="20" t="n"/>
      <c r="G442" s="20" t="n"/>
      <c r="H442" s="21">
        <f>IF(OR(F442="",G442=""),"",F442*G442)</f>
        <v/>
      </c>
      <c r="I442" s="19" t="n"/>
      <c r="J442" s="19" t="n"/>
      <c r="K442" s="22">
        <f>IF(OR(D442="",F442=""),"",IFERROR(N(INDEX('품목 목록'!$E$6:$E$205,MATCH(D442,'품목 목록'!$A$6:$A$205,0))),0)+SUMIFS($F$5:F442,$D$5:D442,D442,$C$5:C442,"입고")-SUMIFS($F$5:F442,$D$5:D442,D442,$C$5:C442,"출고"))</f>
        <v/>
      </c>
    </row>
    <row r="443">
      <c r="A443" s="24" t="n">
        <v>439</v>
      </c>
      <c r="B443" s="25" t="n"/>
      <c r="C443" s="26" t="n"/>
      <c r="D443" s="26" t="n"/>
      <c r="E443" s="27">
        <f>IF(D443="","",IFERROR(INDEX('품목 목록'!$B$6:$B$205,MATCH(D443,'품목 목록'!$A$6:$A$205,0)),"코드 확인"))</f>
        <v/>
      </c>
      <c r="F443" s="20" t="n"/>
      <c r="G443" s="20" t="n"/>
      <c r="H443" s="21">
        <f>IF(OR(F443="",G443=""),"",F443*G443)</f>
        <v/>
      </c>
      <c r="I443" s="19" t="n"/>
      <c r="J443" s="19" t="n"/>
      <c r="K443" s="22">
        <f>IF(OR(D443="",F443=""),"",IFERROR(N(INDEX('품목 목록'!$E$6:$E$205,MATCH(D443,'품목 목록'!$A$6:$A$205,0))),0)+SUMIFS($F$5:F443,$D$5:D443,D443,$C$5:C443,"입고")-SUMIFS($F$5:F443,$D$5:D443,D443,$C$5:C443,"출고"))</f>
        <v/>
      </c>
    </row>
    <row r="444">
      <c r="A444" s="24" t="n">
        <v>440</v>
      </c>
      <c r="B444" s="25" t="n"/>
      <c r="C444" s="26" t="n"/>
      <c r="D444" s="26" t="n"/>
      <c r="E444" s="27">
        <f>IF(D444="","",IFERROR(INDEX('품목 목록'!$B$6:$B$205,MATCH(D444,'품목 목록'!$A$6:$A$205,0)),"코드 확인"))</f>
        <v/>
      </c>
      <c r="F444" s="20" t="n"/>
      <c r="G444" s="20" t="n"/>
      <c r="H444" s="21">
        <f>IF(OR(F444="",G444=""),"",F444*G444)</f>
        <v/>
      </c>
      <c r="I444" s="19" t="n"/>
      <c r="J444" s="19" t="n"/>
      <c r="K444" s="22">
        <f>IF(OR(D444="",F444=""),"",IFERROR(N(INDEX('품목 목록'!$E$6:$E$205,MATCH(D444,'품목 목록'!$A$6:$A$205,0))),0)+SUMIFS($F$5:F444,$D$5:D444,D444,$C$5:C444,"입고")-SUMIFS($F$5:F444,$D$5:D444,D444,$C$5:C444,"출고"))</f>
        <v/>
      </c>
    </row>
    <row r="445">
      <c r="A445" s="24" t="n">
        <v>441</v>
      </c>
      <c r="B445" s="25" t="n"/>
      <c r="C445" s="26" t="n"/>
      <c r="D445" s="26" t="n"/>
      <c r="E445" s="27">
        <f>IF(D445="","",IFERROR(INDEX('품목 목록'!$B$6:$B$205,MATCH(D445,'품목 목록'!$A$6:$A$205,0)),"코드 확인"))</f>
        <v/>
      </c>
      <c r="F445" s="20" t="n"/>
      <c r="G445" s="20" t="n"/>
      <c r="H445" s="21">
        <f>IF(OR(F445="",G445=""),"",F445*G445)</f>
        <v/>
      </c>
      <c r="I445" s="19" t="n"/>
      <c r="J445" s="19" t="n"/>
      <c r="K445" s="22">
        <f>IF(OR(D445="",F445=""),"",IFERROR(N(INDEX('품목 목록'!$E$6:$E$205,MATCH(D445,'품목 목록'!$A$6:$A$205,0))),0)+SUMIFS($F$5:F445,$D$5:D445,D445,$C$5:C445,"입고")-SUMIFS($F$5:F445,$D$5:D445,D445,$C$5:C445,"출고"))</f>
        <v/>
      </c>
    </row>
    <row r="446">
      <c r="A446" s="24" t="n">
        <v>442</v>
      </c>
      <c r="B446" s="25" t="n"/>
      <c r="C446" s="26" t="n"/>
      <c r="D446" s="26" t="n"/>
      <c r="E446" s="27">
        <f>IF(D446="","",IFERROR(INDEX('품목 목록'!$B$6:$B$205,MATCH(D446,'품목 목록'!$A$6:$A$205,0)),"코드 확인"))</f>
        <v/>
      </c>
      <c r="F446" s="20" t="n"/>
      <c r="G446" s="20" t="n"/>
      <c r="H446" s="21">
        <f>IF(OR(F446="",G446=""),"",F446*G446)</f>
        <v/>
      </c>
      <c r="I446" s="19" t="n"/>
      <c r="J446" s="19" t="n"/>
      <c r="K446" s="22">
        <f>IF(OR(D446="",F446=""),"",IFERROR(N(INDEX('품목 목록'!$E$6:$E$205,MATCH(D446,'품목 목록'!$A$6:$A$205,0))),0)+SUMIFS($F$5:F446,$D$5:D446,D446,$C$5:C446,"입고")-SUMIFS($F$5:F446,$D$5:D446,D446,$C$5:C446,"출고"))</f>
        <v/>
      </c>
    </row>
    <row r="447">
      <c r="A447" s="24" t="n">
        <v>443</v>
      </c>
      <c r="B447" s="25" t="n"/>
      <c r="C447" s="26" t="n"/>
      <c r="D447" s="26" t="n"/>
      <c r="E447" s="27">
        <f>IF(D447="","",IFERROR(INDEX('품목 목록'!$B$6:$B$205,MATCH(D447,'품목 목록'!$A$6:$A$205,0)),"코드 확인"))</f>
        <v/>
      </c>
      <c r="F447" s="20" t="n"/>
      <c r="G447" s="20" t="n"/>
      <c r="H447" s="21">
        <f>IF(OR(F447="",G447=""),"",F447*G447)</f>
        <v/>
      </c>
      <c r="I447" s="19" t="n"/>
      <c r="J447" s="19" t="n"/>
      <c r="K447" s="22">
        <f>IF(OR(D447="",F447=""),"",IFERROR(N(INDEX('품목 목록'!$E$6:$E$205,MATCH(D447,'품목 목록'!$A$6:$A$205,0))),0)+SUMIFS($F$5:F447,$D$5:D447,D447,$C$5:C447,"입고")-SUMIFS($F$5:F447,$D$5:D447,D447,$C$5:C447,"출고"))</f>
        <v/>
      </c>
    </row>
    <row r="448">
      <c r="A448" s="24" t="n">
        <v>444</v>
      </c>
      <c r="B448" s="25" t="n"/>
      <c r="C448" s="26" t="n"/>
      <c r="D448" s="26" t="n"/>
      <c r="E448" s="27">
        <f>IF(D448="","",IFERROR(INDEX('품목 목록'!$B$6:$B$205,MATCH(D448,'품목 목록'!$A$6:$A$205,0)),"코드 확인"))</f>
        <v/>
      </c>
      <c r="F448" s="20" t="n"/>
      <c r="G448" s="20" t="n"/>
      <c r="H448" s="21">
        <f>IF(OR(F448="",G448=""),"",F448*G448)</f>
        <v/>
      </c>
      <c r="I448" s="19" t="n"/>
      <c r="J448" s="19" t="n"/>
      <c r="K448" s="22">
        <f>IF(OR(D448="",F448=""),"",IFERROR(N(INDEX('품목 목록'!$E$6:$E$205,MATCH(D448,'품목 목록'!$A$6:$A$205,0))),0)+SUMIFS($F$5:F448,$D$5:D448,D448,$C$5:C448,"입고")-SUMIFS($F$5:F448,$D$5:D448,D448,$C$5:C448,"출고"))</f>
        <v/>
      </c>
    </row>
    <row r="449">
      <c r="A449" s="24" t="n">
        <v>445</v>
      </c>
      <c r="B449" s="25" t="n"/>
      <c r="C449" s="26" t="n"/>
      <c r="D449" s="26" t="n"/>
      <c r="E449" s="27">
        <f>IF(D449="","",IFERROR(INDEX('품목 목록'!$B$6:$B$205,MATCH(D449,'품목 목록'!$A$6:$A$205,0)),"코드 확인"))</f>
        <v/>
      </c>
      <c r="F449" s="20" t="n"/>
      <c r="G449" s="20" t="n"/>
      <c r="H449" s="21">
        <f>IF(OR(F449="",G449=""),"",F449*G449)</f>
        <v/>
      </c>
      <c r="I449" s="19" t="n"/>
      <c r="J449" s="19" t="n"/>
      <c r="K449" s="22">
        <f>IF(OR(D449="",F449=""),"",IFERROR(N(INDEX('품목 목록'!$E$6:$E$205,MATCH(D449,'품목 목록'!$A$6:$A$205,0))),0)+SUMIFS($F$5:F449,$D$5:D449,D449,$C$5:C449,"입고")-SUMIFS($F$5:F449,$D$5:D449,D449,$C$5:C449,"출고"))</f>
        <v/>
      </c>
    </row>
    <row r="450">
      <c r="A450" s="24" t="n">
        <v>446</v>
      </c>
      <c r="B450" s="25" t="n"/>
      <c r="C450" s="26" t="n"/>
      <c r="D450" s="26" t="n"/>
      <c r="E450" s="27">
        <f>IF(D450="","",IFERROR(INDEX('품목 목록'!$B$6:$B$205,MATCH(D450,'품목 목록'!$A$6:$A$205,0)),"코드 확인"))</f>
        <v/>
      </c>
      <c r="F450" s="20" t="n"/>
      <c r="G450" s="20" t="n"/>
      <c r="H450" s="21">
        <f>IF(OR(F450="",G450=""),"",F450*G450)</f>
        <v/>
      </c>
      <c r="I450" s="19" t="n"/>
      <c r="J450" s="19" t="n"/>
      <c r="K450" s="22">
        <f>IF(OR(D450="",F450=""),"",IFERROR(N(INDEX('품목 목록'!$E$6:$E$205,MATCH(D450,'품목 목록'!$A$6:$A$205,0))),0)+SUMIFS($F$5:F450,$D$5:D450,D450,$C$5:C450,"입고")-SUMIFS($F$5:F450,$D$5:D450,D450,$C$5:C450,"출고"))</f>
        <v/>
      </c>
    </row>
    <row r="451">
      <c r="A451" s="24" t="n">
        <v>447</v>
      </c>
      <c r="B451" s="25" t="n"/>
      <c r="C451" s="26" t="n"/>
      <c r="D451" s="26" t="n"/>
      <c r="E451" s="27">
        <f>IF(D451="","",IFERROR(INDEX('품목 목록'!$B$6:$B$205,MATCH(D451,'품목 목록'!$A$6:$A$205,0)),"코드 확인"))</f>
        <v/>
      </c>
      <c r="F451" s="20" t="n"/>
      <c r="G451" s="20" t="n"/>
      <c r="H451" s="21">
        <f>IF(OR(F451="",G451=""),"",F451*G451)</f>
        <v/>
      </c>
      <c r="I451" s="19" t="n"/>
      <c r="J451" s="19" t="n"/>
      <c r="K451" s="22">
        <f>IF(OR(D451="",F451=""),"",IFERROR(N(INDEX('품목 목록'!$E$6:$E$205,MATCH(D451,'품목 목록'!$A$6:$A$205,0))),0)+SUMIFS($F$5:F451,$D$5:D451,D451,$C$5:C451,"입고")-SUMIFS($F$5:F451,$D$5:D451,D451,$C$5:C451,"출고"))</f>
        <v/>
      </c>
    </row>
    <row r="452">
      <c r="A452" s="24" t="n">
        <v>448</v>
      </c>
      <c r="B452" s="25" t="n"/>
      <c r="C452" s="26" t="n"/>
      <c r="D452" s="26" t="n"/>
      <c r="E452" s="27">
        <f>IF(D452="","",IFERROR(INDEX('품목 목록'!$B$6:$B$205,MATCH(D452,'품목 목록'!$A$6:$A$205,0)),"코드 확인"))</f>
        <v/>
      </c>
      <c r="F452" s="20" t="n"/>
      <c r="G452" s="20" t="n"/>
      <c r="H452" s="21">
        <f>IF(OR(F452="",G452=""),"",F452*G452)</f>
        <v/>
      </c>
      <c r="I452" s="19" t="n"/>
      <c r="J452" s="19" t="n"/>
      <c r="K452" s="22">
        <f>IF(OR(D452="",F452=""),"",IFERROR(N(INDEX('품목 목록'!$E$6:$E$205,MATCH(D452,'품목 목록'!$A$6:$A$205,0))),0)+SUMIFS($F$5:F452,$D$5:D452,D452,$C$5:C452,"입고")-SUMIFS($F$5:F452,$D$5:D452,D452,$C$5:C452,"출고"))</f>
        <v/>
      </c>
    </row>
    <row r="453">
      <c r="A453" s="24" t="n">
        <v>449</v>
      </c>
      <c r="B453" s="25" t="n"/>
      <c r="C453" s="26" t="n"/>
      <c r="D453" s="26" t="n"/>
      <c r="E453" s="27">
        <f>IF(D453="","",IFERROR(INDEX('품목 목록'!$B$6:$B$205,MATCH(D453,'품목 목록'!$A$6:$A$205,0)),"코드 확인"))</f>
        <v/>
      </c>
      <c r="F453" s="20" t="n"/>
      <c r="G453" s="20" t="n"/>
      <c r="H453" s="21">
        <f>IF(OR(F453="",G453=""),"",F453*G453)</f>
        <v/>
      </c>
      <c r="I453" s="19" t="n"/>
      <c r="J453" s="19" t="n"/>
      <c r="K453" s="22">
        <f>IF(OR(D453="",F453=""),"",IFERROR(N(INDEX('품목 목록'!$E$6:$E$205,MATCH(D453,'품목 목록'!$A$6:$A$205,0))),0)+SUMIFS($F$5:F453,$D$5:D453,D453,$C$5:C453,"입고")-SUMIFS($F$5:F453,$D$5:D453,D453,$C$5:C453,"출고"))</f>
        <v/>
      </c>
    </row>
    <row r="454">
      <c r="A454" s="24" t="n">
        <v>450</v>
      </c>
      <c r="B454" s="25" t="n"/>
      <c r="C454" s="26" t="n"/>
      <c r="D454" s="26" t="n"/>
      <c r="E454" s="27">
        <f>IF(D454="","",IFERROR(INDEX('품목 목록'!$B$6:$B$205,MATCH(D454,'품목 목록'!$A$6:$A$205,0)),"코드 확인"))</f>
        <v/>
      </c>
      <c r="F454" s="20" t="n"/>
      <c r="G454" s="20" t="n"/>
      <c r="H454" s="21">
        <f>IF(OR(F454="",G454=""),"",F454*G454)</f>
        <v/>
      </c>
      <c r="I454" s="19" t="n"/>
      <c r="J454" s="19" t="n"/>
      <c r="K454" s="22">
        <f>IF(OR(D454="",F454=""),"",IFERROR(N(INDEX('품목 목록'!$E$6:$E$205,MATCH(D454,'품목 목록'!$A$6:$A$205,0))),0)+SUMIFS($F$5:F454,$D$5:D454,D454,$C$5:C454,"입고")-SUMIFS($F$5:F454,$D$5:D454,D454,$C$5:C454,"출고"))</f>
        <v/>
      </c>
    </row>
    <row r="455">
      <c r="A455" s="24" t="n">
        <v>451</v>
      </c>
      <c r="B455" s="25" t="n"/>
      <c r="C455" s="26" t="n"/>
      <c r="D455" s="26" t="n"/>
      <c r="E455" s="27">
        <f>IF(D455="","",IFERROR(INDEX('품목 목록'!$B$6:$B$205,MATCH(D455,'품목 목록'!$A$6:$A$205,0)),"코드 확인"))</f>
        <v/>
      </c>
      <c r="F455" s="20" t="n"/>
      <c r="G455" s="20" t="n"/>
      <c r="H455" s="21">
        <f>IF(OR(F455="",G455=""),"",F455*G455)</f>
        <v/>
      </c>
      <c r="I455" s="19" t="n"/>
      <c r="J455" s="19" t="n"/>
      <c r="K455" s="22">
        <f>IF(OR(D455="",F455=""),"",IFERROR(N(INDEX('품목 목록'!$E$6:$E$205,MATCH(D455,'품목 목록'!$A$6:$A$205,0))),0)+SUMIFS($F$5:F455,$D$5:D455,D455,$C$5:C455,"입고")-SUMIFS($F$5:F455,$D$5:D455,D455,$C$5:C455,"출고"))</f>
        <v/>
      </c>
    </row>
    <row r="456">
      <c r="A456" s="24" t="n">
        <v>452</v>
      </c>
      <c r="B456" s="25" t="n"/>
      <c r="C456" s="26" t="n"/>
      <c r="D456" s="26" t="n"/>
      <c r="E456" s="27">
        <f>IF(D456="","",IFERROR(INDEX('품목 목록'!$B$6:$B$205,MATCH(D456,'품목 목록'!$A$6:$A$205,0)),"코드 확인"))</f>
        <v/>
      </c>
      <c r="F456" s="20" t="n"/>
      <c r="G456" s="20" t="n"/>
      <c r="H456" s="21">
        <f>IF(OR(F456="",G456=""),"",F456*G456)</f>
        <v/>
      </c>
      <c r="I456" s="19" t="n"/>
      <c r="J456" s="19" t="n"/>
      <c r="K456" s="22">
        <f>IF(OR(D456="",F456=""),"",IFERROR(N(INDEX('품목 목록'!$E$6:$E$205,MATCH(D456,'품목 목록'!$A$6:$A$205,0))),0)+SUMIFS($F$5:F456,$D$5:D456,D456,$C$5:C456,"입고")-SUMIFS($F$5:F456,$D$5:D456,D456,$C$5:C456,"출고"))</f>
        <v/>
      </c>
    </row>
    <row r="457">
      <c r="A457" s="24" t="n">
        <v>453</v>
      </c>
      <c r="B457" s="25" t="n"/>
      <c r="C457" s="26" t="n"/>
      <c r="D457" s="26" t="n"/>
      <c r="E457" s="27">
        <f>IF(D457="","",IFERROR(INDEX('품목 목록'!$B$6:$B$205,MATCH(D457,'품목 목록'!$A$6:$A$205,0)),"코드 확인"))</f>
        <v/>
      </c>
      <c r="F457" s="20" t="n"/>
      <c r="G457" s="20" t="n"/>
      <c r="H457" s="21">
        <f>IF(OR(F457="",G457=""),"",F457*G457)</f>
        <v/>
      </c>
      <c r="I457" s="19" t="n"/>
      <c r="J457" s="19" t="n"/>
      <c r="K457" s="22">
        <f>IF(OR(D457="",F457=""),"",IFERROR(N(INDEX('품목 목록'!$E$6:$E$205,MATCH(D457,'품목 목록'!$A$6:$A$205,0))),0)+SUMIFS($F$5:F457,$D$5:D457,D457,$C$5:C457,"입고")-SUMIFS($F$5:F457,$D$5:D457,D457,$C$5:C457,"출고"))</f>
        <v/>
      </c>
    </row>
    <row r="458">
      <c r="A458" s="24" t="n">
        <v>454</v>
      </c>
      <c r="B458" s="25" t="n"/>
      <c r="C458" s="26" t="n"/>
      <c r="D458" s="26" t="n"/>
      <c r="E458" s="27">
        <f>IF(D458="","",IFERROR(INDEX('품목 목록'!$B$6:$B$205,MATCH(D458,'품목 목록'!$A$6:$A$205,0)),"코드 확인"))</f>
        <v/>
      </c>
      <c r="F458" s="20" t="n"/>
      <c r="G458" s="20" t="n"/>
      <c r="H458" s="21">
        <f>IF(OR(F458="",G458=""),"",F458*G458)</f>
        <v/>
      </c>
      <c r="I458" s="19" t="n"/>
      <c r="J458" s="19" t="n"/>
      <c r="K458" s="22">
        <f>IF(OR(D458="",F458=""),"",IFERROR(N(INDEX('품목 목록'!$E$6:$E$205,MATCH(D458,'품목 목록'!$A$6:$A$205,0))),0)+SUMIFS($F$5:F458,$D$5:D458,D458,$C$5:C458,"입고")-SUMIFS($F$5:F458,$D$5:D458,D458,$C$5:C458,"출고"))</f>
        <v/>
      </c>
    </row>
    <row r="459">
      <c r="A459" s="24" t="n">
        <v>455</v>
      </c>
      <c r="B459" s="25" t="n"/>
      <c r="C459" s="26" t="n"/>
      <c r="D459" s="26" t="n"/>
      <c r="E459" s="27">
        <f>IF(D459="","",IFERROR(INDEX('품목 목록'!$B$6:$B$205,MATCH(D459,'품목 목록'!$A$6:$A$205,0)),"코드 확인"))</f>
        <v/>
      </c>
      <c r="F459" s="20" t="n"/>
      <c r="G459" s="20" t="n"/>
      <c r="H459" s="21">
        <f>IF(OR(F459="",G459=""),"",F459*G459)</f>
        <v/>
      </c>
      <c r="I459" s="19" t="n"/>
      <c r="J459" s="19" t="n"/>
      <c r="K459" s="22">
        <f>IF(OR(D459="",F459=""),"",IFERROR(N(INDEX('품목 목록'!$E$6:$E$205,MATCH(D459,'품목 목록'!$A$6:$A$205,0))),0)+SUMIFS($F$5:F459,$D$5:D459,D459,$C$5:C459,"입고")-SUMIFS($F$5:F459,$D$5:D459,D459,$C$5:C459,"출고"))</f>
        <v/>
      </c>
    </row>
    <row r="460">
      <c r="A460" s="24" t="n">
        <v>456</v>
      </c>
      <c r="B460" s="25" t="n"/>
      <c r="C460" s="26" t="n"/>
      <c r="D460" s="26" t="n"/>
      <c r="E460" s="27">
        <f>IF(D460="","",IFERROR(INDEX('품목 목록'!$B$6:$B$205,MATCH(D460,'품목 목록'!$A$6:$A$205,0)),"코드 확인"))</f>
        <v/>
      </c>
      <c r="F460" s="20" t="n"/>
      <c r="G460" s="20" t="n"/>
      <c r="H460" s="21">
        <f>IF(OR(F460="",G460=""),"",F460*G460)</f>
        <v/>
      </c>
      <c r="I460" s="19" t="n"/>
      <c r="J460" s="19" t="n"/>
      <c r="K460" s="22">
        <f>IF(OR(D460="",F460=""),"",IFERROR(N(INDEX('품목 목록'!$E$6:$E$205,MATCH(D460,'품목 목록'!$A$6:$A$205,0))),0)+SUMIFS($F$5:F460,$D$5:D460,D460,$C$5:C460,"입고")-SUMIFS($F$5:F460,$D$5:D460,D460,$C$5:C460,"출고"))</f>
        <v/>
      </c>
    </row>
    <row r="461">
      <c r="A461" s="24" t="n">
        <v>457</v>
      </c>
      <c r="B461" s="25" t="n"/>
      <c r="C461" s="26" t="n"/>
      <c r="D461" s="26" t="n"/>
      <c r="E461" s="27">
        <f>IF(D461="","",IFERROR(INDEX('품목 목록'!$B$6:$B$205,MATCH(D461,'품목 목록'!$A$6:$A$205,0)),"코드 확인"))</f>
        <v/>
      </c>
      <c r="F461" s="20" t="n"/>
      <c r="G461" s="20" t="n"/>
      <c r="H461" s="21">
        <f>IF(OR(F461="",G461=""),"",F461*G461)</f>
        <v/>
      </c>
      <c r="I461" s="19" t="n"/>
      <c r="J461" s="19" t="n"/>
      <c r="K461" s="22">
        <f>IF(OR(D461="",F461=""),"",IFERROR(N(INDEX('품목 목록'!$E$6:$E$205,MATCH(D461,'품목 목록'!$A$6:$A$205,0))),0)+SUMIFS($F$5:F461,$D$5:D461,D461,$C$5:C461,"입고")-SUMIFS($F$5:F461,$D$5:D461,D461,$C$5:C461,"출고"))</f>
        <v/>
      </c>
    </row>
    <row r="462">
      <c r="A462" s="24" t="n">
        <v>458</v>
      </c>
      <c r="B462" s="25" t="n"/>
      <c r="C462" s="26" t="n"/>
      <c r="D462" s="26" t="n"/>
      <c r="E462" s="27">
        <f>IF(D462="","",IFERROR(INDEX('품목 목록'!$B$6:$B$205,MATCH(D462,'품목 목록'!$A$6:$A$205,0)),"코드 확인"))</f>
        <v/>
      </c>
      <c r="F462" s="20" t="n"/>
      <c r="G462" s="20" t="n"/>
      <c r="H462" s="21">
        <f>IF(OR(F462="",G462=""),"",F462*G462)</f>
        <v/>
      </c>
      <c r="I462" s="19" t="n"/>
      <c r="J462" s="19" t="n"/>
      <c r="K462" s="22">
        <f>IF(OR(D462="",F462=""),"",IFERROR(N(INDEX('품목 목록'!$E$6:$E$205,MATCH(D462,'품목 목록'!$A$6:$A$205,0))),0)+SUMIFS($F$5:F462,$D$5:D462,D462,$C$5:C462,"입고")-SUMIFS($F$5:F462,$D$5:D462,D462,$C$5:C462,"출고"))</f>
        <v/>
      </c>
    </row>
    <row r="463">
      <c r="A463" s="24" t="n">
        <v>459</v>
      </c>
      <c r="B463" s="25" t="n"/>
      <c r="C463" s="26" t="n"/>
      <c r="D463" s="26" t="n"/>
      <c r="E463" s="27">
        <f>IF(D463="","",IFERROR(INDEX('품목 목록'!$B$6:$B$205,MATCH(D463,'품목 목록'!$A$6:$A$205,0)),"코드 확인"))</f>
        <v/>
      </c>
      <c r="F463" s="20" t="n"/>
      <c r="G463" s="20" t="n"/>
      <c r="H463" s="21">
        <f>IF(OR(F463="",G463=""),"",F463*G463)</f>
        <v/>
      </c>
      <c r="I463" s="19" t="n"/>
      <c r="J463" s="19" t="n"/>
      <c r="K463" s="22">
        <f>IF(OR(D463="",F463=""),"",IFERROR(N(INDEX('품목 목록'!$E$6:$E$205,MATCH(D463,'품목 목록'!$A$6:$A$205,0))),0)+SUMIFS($F$5:F463,$D$5:D463,D463,$C$5:C463,"입고")-SUMIFS($F$5:F463,$D$5:D463,D463,$C$5:C463,"출고"))</f>
        <v/>
      </c>
    </row>
    <row r="464">
      <c r="A464" s="24" t="n">
        <v>460</v>
      </c>
      <c r="B464" s="25" t="n"/>
      <c r="C464" s="26" t="n"/>
      <c r="D464" s="26" t="n"/>
      <c r="E464" s="27">
        <f>IF(D464="","",IFERROR(INDEX('품목 목록'!$B$6:$B$205,MATCH(D464,'품목 목록'!$A$6:$A$205,0)),"코드 확인"))</f>
        <v/>
      </c>
      <c r="F464" s="20" t="n"/>
      <c r="G464" s="20" t="n"/>
      <c r="H464" s="21">
        <f>IF(OR(F464="",G464=""),"",F464*G464)</f>
        <v/>
      </c>
      <c r="I464" s="19" t="n"/>
      <c r="J464" s="19" t="n"/>
      <c r="K464" s="22">
        <f>IF(OR(D464="",F464=""),"",IFERROR(N(INDEX('품목 목록'!$E$6:$E$205,MATCH(D464,'품목 목록'!$A$6:$A$205,0))),0)+SUMIFS($F$5:F464,$D$5:D464,D464,$C$5:C464,"입고")-SUMIFS($F$5:F464,$D$5:D464,D464,$C$5:C464,"출고"))</f>
        <v/>
      </c>
    </row>
    <row r="465">
      <c r="A465" s="24" t="n">
        <v>461</v>
      </c>
      <c r="B465" s="25" t="n"/>
      <c r="C465" s="26" t="n"/>
      <c r="D465" s="26" t="n"/>
      <c r="E465" s="27">
        <f>IF(D465="","",IFERROR(INDEX('품목 목록'!$B$6:$B$205,MATCH(D465,'품목 목록'!$A$6:$A$205,0)),"코드 확인"))</f>
        <v/>
      </c>
      <c r="F465" s="20" t="n"/>
      <c r="G465" s="20" t="n"/>
      <c r="H465" s="21">
        <f>IF(OR(F465="",G465=""),"",F465*G465)</f>
        <v/>
      </c>
      <c r="I465" s="19" t="n"/>
      <c r="J465" s="19" t="n"/>
      <c r="K465" s="22">
        <f>IF(OR(D465="",F465=""),"",IFERROR(N(INDEX('품목 목록'!$E$6:$E$205,MATCH(D465,'품목 목록'!$A$6:$A$205,0))),0)+SUMIFS($F$5:F465,$D$5:D465,D465,$C$5:C465,"입고")-SUMIFS($F$5:F465,$D$5:D465,D465,$C$5:C465,"출고"))</f>
        <v/>
      </c>
    </row>
    <row r="466">
      <c r="A466" s="24" t="n">
        <v>462</v>
      </c>
      <c r="B466" s="25" t="n"/>
      <c r="C466" s="26" t="n"/>
      <c r="D466" s="26" t="n"/>
      <c r="E466" s="27">
        <f>IF(D466="","",IFERROR(INDEX('품목 목록'!$B$6:$B$205,MATCH(D466,'품목 목록'!$A$6:$A$205,0)),"코드 확인"))</f>
        <v/>
      </c>
      <c r="F466" s="20" t="n"/>
      <c r="G466" s="20" t="n"/>
      <c r="H466" s="21">
        <f>IF(OR(F466="",G466=""),"",F466*G466)</f>
        <v/>
      </c>
      <c r="I466" s="19" t="n"/>
      <c r="J466" s="19" t="n"/>
      <c r="K466" s="22">
        <f>IF(OR(D466="",F466=""),"",IFERROR(N(INDEX('품목 목록'!$E$6:$E$205,MATCH(D466,'품목 목록'!$A$6:$A$205,0))),0)+SUMIFS($F$5:F466,$D$5:D466,D466,$C$5:C466,"입고")-SUMIFS($F$5:F466,$D$5:D466,D466,$C$5:C466,"출고"))</f>
        <v/>
      </c>
    </row>
    <row r="467">
      <c r="A467" s="24" t="n">
        <v>463</v>
      </c>
      <c r="B467" s="25" t="n"/>
      <c r="C467" s="26" t="n"/>
      <c r="D467" s="26" t="n"/>
      <c r="E467" s="27">
        <f>IF(D467="","",IFERROR(INDEX('품목 목록'!$B$6:$B$205,MATCH(D467,'품목 목록'!$A$6:$A$205,0)),"코드 확인"))</f>
        <v/>
      </c>
      <c r="F467" s="20" t="n"/>
      <c r="G467" s="20" t="n"/>
      <c r="H467" s="21">
        <f>IF(OR(F467="",G467=""),"",F467*G467)</f>
        <v/>
      </c>
      <c r="I467" s="19" t="n"/>
      <c r="J467" s="19" t="n"/>
      <c r="K467" s="22">
        <f>IF(OR(D467="",F467=""),"",IFERROR(N(INDEX('품목 목록'!$E$6:$E$205,MATCH(D467,'품목 목록'!$A$6:$A$205,0))),0)+SUMIFS($F$5:F467,$D$5:D467,D467,$C$5:C467,"입고")-SUMIFS($F$5:F467,$D$5:D467,D467,$C$5:C467,"출고"))</f>
        <v/>
      </c>
    </row>
    <row r="468">
      <c r="A468" s="24" t="n">
        <v>464</v>
      </c>
      <c r="B468" s="25" t="n"/>
      <c r="C468" s="26" t="n"/>
      <c r="D468" s="26" t="n"/>
      <c r="E468" s="27">
        <f>IF(D468="","",IFERROR(INDEX('품목 목록'!$B$6:$B$205,MATCH(D468,'품목 목록'!$A$6:$A$205,0)),"코드 확인"))</f>
        <v/>
      </c>
      <c r="F468" s="20" t="n"/>
      <c r="G468" s="20" t="n"/>
      <c r="H468" s="21">
        <f>IF(OR(F468="",G468=""),"",F468*G468)</f>
        <v/>
      </c>
      <c r="I468" s="19" t="n"/>
      <c r="J468" s="19" t="n"/>
      <c r="K468" s="22">
        <f>IF(OR(D468="",F468=""),"",IFERROR(N(INDEX('품목 목록'!$E$6:$E$205,MATCH(D468,'품목 목록'!$A$6:$A$205,0))),0)+SUMIFS($F$5:F468,$D$5:D468,D468,$C$5:C468,"입고")-SUMIFS($F$5:F468,$D$5:D468,D468,$C$5:C468,"출고"))</f>
        <v/>
      </c>
    </row>
    <row r="469">
      <c r="A469" s="24" t="n">
        <v>465</v>
      </c>
      <c r="B469" s="25" t="n"/>
      <c r="C469" s="26" t="n"/>
      <c r="D469" s="26" t="n"/>
      <c r="E469" s="27">
        <f>IF(D469="","",IFERROR(INDEX('품목 목록'!$B$6:$B$205,MATCH(D469,'품목 목록'!$A$6:$A$205,0)),"코드 확인"))</f>
        <v/>
      </c>
      <c r="F469" s="20" t="n"/>
      <c r="G469" s="20" t="n"/>
      <c r="H469" s="21">
        <f>IF(OR(F469="",G469=""),"",F469*G469)</f>
        <v/>
      </c>
      <c r="I469" s="19" t="n"/>
      <c r="J469" s="19" t="n"/>
      <c r="K469" s="22">
        <f>IF(OR(D469="",F469=""),"",IFERROR(N(INDEX('품목 목록'!$E$6:$E$205,MATCH(D469,'품목 목록'!$A$6:$A$205,0))),0)+SUMIFS($F$5:F469,$D$5:D469,D469,$C$5:C469,"입고")-SUMIFS($F$5:F469,$D$5:D469,D469,$C$5:C469,"출고"))</f>
        <v/>
      </c>
    </row>
    <row r="470">
      <c r="A470" s="24" t="n">
        <v>466</v>
      </c>
      <c r="B470" s="25" t="n"/>
      <c r="C470" s="26" t="n"/>
      <c r="D470" s="26" t="n"/>
      <c r="E470" s="27">
        <f>IF(D470="","",IFERROR(INDEX('품목 목록'!$B$6:$B$205,MATCH(D470,'품목 목록'!$A$6:$A$205,0)),"코드 확인"))</f>
        <v/>
      </c>
      <c r="F470" s="20" t="n"/>
      <c r="G470" s="20" t="n"/>
      <c r="H470" s="21">
        <f>IF(OR(F470="",G470=""),"",F470*G470)</f>
        <v/>
      </c>
      <c r="I470" s="19" t="n"/>
      <c r="J470" s="19" t="n"/>
      <c r="K470" s="22">
        <f>IF(OR(D470="",F470=""),"",IFERROR(N(INDEX('품목 목록'!$E$6:$E$205,MATCH(D470,'품목 목록'!$A$6:$A$205,0))),0)+SUMIFS($F$5:F470,$D$5:D470,D470,$C$5:C470,"입고")-SUMIFS($F$5:F470,$D$5:D470,D470,$C$5:C470,"출고"))</f>
        <v/>
      </c>
    </row>
    <row r="471">
      <c r="A471" s="24" t="n">
        <v>467</v>
      </c>
      <c r="B471" s="25" t="n"/>
      <c r="C471" s="26" t="n"/>
      <c r="D471" s="26" t="n"/>
      <c r="E471" s="27">
        <f>IF(D471="","",IFERROR(INDEX('품목 목록'!$B$6:$B$205,MATCH(D471,'품목 목록'!$A$6:$A$205,0)),"코드 확인"))</f>
        <v/>
      </c>
      <c r="F471" s="20" t="n"/>
      <c r="G471" s="20" t="n"/>
      <c r="H471" s="21">
        <f>IF(OR(F471="",G471=""),"",F471*G471)</f>
        <v/>
      </c>
      <c r="I471" s="19" t="n"/>
      <c r="J471" s="19" t="n"/>
      <c r="K471" s="22">
        <f>IF(OR(D471="",F471=""),"",IFERROR(N(INDEX('품목 목록'!$E$6:$E$205,MATCH(D471,'품목 목록'!$A$6:$A$205,0))),0)+SUMIFS($F$5:F471,$D$5:D471,D471,$C$5:C471,"입고")-SUMIFS($F$5:F471,$D$5:D471,D471,$C$5:C471,"출고"))</f>
        <v/>
      </c>
    </row>
    <row r="472">
      <c r="A472" s="24" t="n">
        <v>468</v>
      </c>
      <c r="B472" s="25" t="n"/>
      <c r="C472" s="26" t="n"/>
      <c r="D472" s="26" t="n"/>
      <c r="E472" s="27">
        <f>IF(D472="","",IFERROR(INDEX('품목 목록'!$B$6:$B$205,MATCH(D472,'품목 목록'!$A$6:$A$205,0)),"코드 확인"))</f>
        <v/>
      </c>
      <c r="F472" s="20" t="n"/>
      <c r="G472" s="20" t="n"/>
      <c r="H472" s="21">
        <f>IF(OR(F472="",G472=""),"",F472*G472)</f>
        <v/>
      </c>
      <c r="I472" s="19" t="n"/>
      <c r="J472" s="19" t="n"/>
      <c r="K472" s="22">
        <f>IF(OR(D472="",F472=""),"",IFERROR(N(INDEX('품목 목록'!$E$6:$E$205,MATCH(D472,'품목 목록'!$A$6:$A$205,0))),0)+SUMIFS($F$5:F472,$D$5:D472,D472,$C$5:C472,"입고")-SUMIFS($F$5:F472,$D$5:D472,D472,$C$5:C472,"출고"))</f>
        <v/>
      </c>
    </row>
    <row r="473">
      <c r="A473" s="24" t="n">
        <v>469</v>
      </c>
      <c r="B473" s="25" t="n"/>
      <c r="C473" s="26" t="n"/>
      <c r="D473" s="26" t="n"/>
      <c r="E473" s="27">
        <f>IF(D473="","",IFERROR(INDEX('품목 목록'!$B$6:$B$205,MATCH(D473,'품목 목록'!$A$6:$A$205,0)),"코드 확인"))</f>
        <v/>
      </c>
      <c r="F473" s="20" t="n"/>
      <c r="G473" s="20" t="n"/>
      <c r="H473" s="21">
        <f>IF(OR(F473="",G473=""),"",F473*G473)</f>
        <v/>
      </c>
      <c r="I473" s="19" t="n"/>
      <c r="J473" s="19" t="n"/>
      <c r="K473" s="22">
        <f>IF(OR(D473="",F473=""),"",IFERROR(N(INDEX('품목 목록'!$E$6:$E$205,MATCH(D473,'품목 목록'!$A$6:$A$205,0))),0)+SUMIFS($F$5:F473,$D$5:D473,D473,$C$5:C473,"입고")-SUMIFS($F$5:F473,$D$5:D473,D473,$C$5:C473,"출고"))</f>
        <v/>
      </c>
    </row>
    <row r="474">
      <c r="A474" s="24" t="n">
        <v>470</v>
      </c>
      <c r="B474" s="25" t="n"/>
      <c r="C474" s="26" t="n"/>
      <c r="D474" s="26" t="n"/>
      <c r="E474" s="27">
        <f>IF(D474="","",IFERROR(INDEX('품목 목록'!$B$6:$B$205,MATCH(D474,'품목 목록'!$A$6:$A$205,0)),"코드 확인"))</f>
        <v/>
      </c>
      <c r="F474" s="20" t="n"/>
      <c r="G474" s="20" t="n"/>
      <c r="H474" s="21">
        <f>IF(OR(F474="",G474=""),"",F474*G474)</f>
        <v/>
      </c>
      <c r="I474" s="19" t="n"/>
      <c r="J474" s="19" t="n"/>
      <c r="K474" s="22">
        <f>IF(OR(D474="",F474=""),"",IFERROR(N(INDEX('품목 목록'!$E$6:$E$205,MATCH(D474,'품목 목록'!$A$6:$A$205,0))),0)+SUMIFS($F$5:F474,$D$5:D474,D474,$C$5:C474,"입고")-SUMIFS($F$5:F474,$D$5:D474,D474,$C$5:C474,"출고"))</f>
        <v/>
      </c>
    </row>
    <row r="475">
      <c r="A475" s="24" t="n">
        <v>471</v>
      </c>
      <c r="B475" s="25" t="n"/>
      <c r="C475" s="26" t="n"/>
      <c r="D475" s="26" t="n"/>
      <c r="E475" s="27">
        <f>IF(D475="","",IFERROR(INDEX('품목 목록'!$B$6:$B$205,MATCH(D475,'품목 목록'!$A$6:$A$205,0)),"코드 확인"))</f>
        <v/>
      </c>
      <c r="F475" s="20" t="n"/>
      <c r="G475" s="20" t="n"/>
      <c r="H475" s="21">
        <f>IF(OR(F475="",G475=""),"",F475*G475)</f>
        <v/>
      </c>
      <c r="I475" s="19" t="n"/>
      <c r="J475" s="19" t="n"/>
      <c r="K475" s="22">
        <f>IF(OR(D475="",F475=""),"",IFERROR(N(INDEX('품목 목록'!$E$6:$E$205,MATCH(D475,'품목 목록'!$A$6:$A$205,0))),0)+SUMIFS($F$5:F475,$D$5:D475,D475,$C$5:C475,"입고")-SUMIFS($F$5:F475,$D$5:D475,D475,$C$5:C475,"출고"))</f>
        <v/>
      </c>
    </row>
    <row r="476">
      <c r="A476" s="24" t="n">
        <v>472</v>
      </c>
      <c r="B476" s="25" t="n"/>
      <c r="C476" s="26" t="n"/>
      <c r="D476" s="26" t="n"/>
      <c r="E476" s="27">
        <f>IF(D476="","",IFERROR(INDEX('품목 목록'!$B$6:$B$205,MATCH(D476,'품목 목록'!$A$6:$A$205,0)),"코드 확인"))</f>
        <v/>
      </c>
      <c r="F476" s="20" t="n"/>
      <c r="G476" s="20" t="n"/>
      <c r="H476" s="21">
        <f>IF(OR(F476="",G476=""),"",F476*G476)</f>
        <v/>
      </c>
      <c r="I476" s="19" t="n"/>
      <c r="J476" s="19" t="n"/>
      <c r="K476" s="22">
        <f>IF(OR(D476="",F476=""),"",IFERROR(N(INDEX('품목 목록'!$E$6:$E$205,MATCH(D476,'품목 목록'!$A$6:$A$205,0))),0)+SUMIFS($F$5:F476,$D$5:D476,D476,$C$5:C476,"입고")-SUMIFS($F$5:F476,$D$5:D476,D476,$C$5:C476,"출고"))</f>
        <v/>
      </c>
    </row>
    <row r="477">
      <c r="A477" s="24" t="n">
        <v>473</v>
      </c>
      <c r="B477" s="25" t="n"/>
      <c r="C477" s="26" t="n"/>
      <c r="D477" s="26" t="n"/>
      <c r="E477" s="27">
        <f>IF(D477="","",IFERROR(INDEX('품목 목록'!$B$6:$B$205,MATCH(D477,'품목 목록'!$A$6:$A$205,0)),"코드 확인"))</f>
        <v/>
      </c>
      <c r="F477" s="20" t="n"/>
      <c r="G477" s="20" t="n"/>
      <c r="H477" s="21">
        <f>IF(OR(F477="",G477=""),"",F477*G477)</f>
        <v/>
      </c>
      <c r="I477" s="19" t="n"/>
      <c r="J477" s="19" t="n"/>
      <c r="K477" s="22">
        <f>IF(OR(D477="",F477=""),"",IFERROR(N(INDEX('품목 목록'!$E$6:$E$205,MATCH(D477,'품목 목록'!$A$6:$A$205,0))),0)+SUMIFS($F$5:F477,$D$5:D477,D477,$C$5:C477,"입고")-SUMIFS($F$5:F477,$D$5:D477,D477,$C$5:C477,"출고"))</f>
        <v/>
      </c>
    </row>
    <row r="478">
      <c r="A478" s="24" t="n">
        <v>474</v>
      </c>
      <c r="B478" s="25" t="n"/>
      <c r="C478" s="26" t="n"/>
      <c r="D478" s="26" t="n"/>
      <c r="E478" s="27">
        <f>IF(D478="","",IFERROR(INDEX('품목 목록'!$B$6:$B$205,MATCH(D478,'품목 목록'!$A$6:$A$205,0)),"코드 확인"))</f>
        <v/>
      </c>
      <c r="F478" s="20" t="n"/>
      <c r="G478" s="20" t="n"/>
      <c r="H478" s="21">
        <f>IF(OR(F478="",G478=""),"",F478*G478)</f>
        <v/>
      </c>
      <c r="I478" s="19" t="n"/>
      <c r="J478" s="19" t="n"/>
      <c r="K478" s="22">
        <f>IF(OR(D478="",F478=""),"",IFERROR(N(INDEX('품목 목록'!$E$6:$E$205,MATCH(D478,'품목 목록'!$A$6:$A$205,0))),0)+SUMIFS($F$5:F478,$D$5:D478,D478,$C$5:C478,"입고")-SUMIFS($F$5:F478,$D$5:D478,D478,$C$5:C478,"출고"))</f>
        <v/>
      </c>
    </row>
    <row r="479">
      <c r="A479" s="24" t="n">
        <v>475</v>
      </c>
      <c r="B479" s="25" t="n"/>
      <c r="C479" s="26" t="n"/>
      <c r="D479" s="26" t="n"/>
      <c r="E479" s="27">
        <f>IF(D479="","",IFERROR(INDEX('품목 목록'!$B$6:$B$205,MATCH(D479,'품목 목록'!$A$6:$A$205,0)),"코드 확인"))</f>
        <v/>
      </c>
      <c r="F479" s="20" t="n"/>
      <c r="G479" s="20" t="n"/>
      <c r="H479" s="21">
        <f>IF(OR(F479="",G479=""),"",F479*G479)</f>
        <v/>
      </c>
      <c r="I479" s="19" t="n"/>
      <c r="J479" s="19" t="n"/>
      <c r="K479" s="22">
        <f>IF(OR(D479="",F479=""),"",IFERROR(N(INDEX('품목 목록'!$E$6:$E$205,MATCH(D479,'품목 목록'!$A$6:$A$205,0))),0)+SUMIFS($F$5:F479,$D$5:D479,D479,$C$5:C479,"입고")-SUMIFS($F$5:F479,$D$5:D479,D479,$C$5:C479,"출고"))</f>
        <v/>
      </c>
    </row>
    <row r="480">
      <c r="A480" s="24" t="n">
        <v>476</v>
      </c>
      <c r="B480" s="25" t="n"/>
      <c r="C480" s="26" t="n"/>
      <c r="D480" s="26" t="n"/>
      <c r="E480" s="27">
        <f>IF(D480="","",IFERROR(INDEX('품목 목록'!$B$6:$B$205,MATCH(D480,'품목 목록'!$A$6:$A$205,0)),"코드 확인"))</f>
        <v/>
      </c>
      <c r="F480" s="20" t="n"/>
      <c r="G480" s="20" t="n"/>
      <c r="H480" s="21">
        <f>IF(OR(F480="",G480=""),"",F480*G480)</f>
        <v/>
      </c>
      <c r="I480" s="19" t="n"/>
      <c r="J480" s="19" t="n"/>
      <c r="K480" s="22">
        <f>IF(OR(D480="",F480=""),"",IFERROR(N(INDEX('품목 목록'!$E$6:$E$205,MATCH(D480,'품목 목록'!$A$6:$A$205,0))),0)+SUMIFS($F$5:F480,$D$5:D480,D480,$C$5:C480,"입고")-SUMIFS($F$5:F480,$D$5:D480,D480,$C$5:C480,"출고"))</f>
        <v/>
      </c>
    </row>
    <row r="481">
      <c r="A481" s="24" t="n">
        <v>477</v>
      </c>
      <c r="B481" s="25" t="n"/>
      <c r="C481" s="26" t="n"/>
      <c r="D481" s="26" t="n"/>
      <c r="E481" s="27">
        <f>IF(D481="","",IFERROR(INDEX('품목 목록'!$B$6:$B$205,MATCH(D481,'품목 목록'!$A$6:$A$205,0)),"코드 확인"))</f>
        <v/>
      </c>
      <c r="F481" s="20" t="n"/>
      <c r="G481" s="20" t="n"/>
      <c r="H481" s="21">
        <f>IF(OR(F481="",G481=""),"",F481*G481)</f>
        <v/>
      </c>
      <c r="I481" s="19" t="n"/>
      <c r="J481" s="19" t="n"/>
      <c r="K481" s="22">
        <f>IF(OR(D481="",F481=""),"",IFERROR(N(INDEX('품목 목록'!$E$6:$E$205,MATCH(D481,'품목 목록'!$A$6:$A$205,0))),0)+SUMIFS($F$5:F481,$D$5:D481,D481,$C$5:C481,"입고")-SUMIFS($F$5:F481,$D$5:D481,D481,$C$5:C481,"출고"))</f>
        <v/>
      </c>
    </row>
    <row r="482">
      <c r="A482" s="24" t="n">
        <v>478</v>
      </c>
      <c r="B482" s="25" t="n"/>
      <c r="C482" s="26" t="n"/>
      <c r="D482" s="26" t="n"/>
      <c r="E482" s="27">
        <f>IF(D482="","",IFERROR(INDEX('품목 목록'!$B$6:$B$205,MATCH(D482,'품목 목록'!$A$6:$A$205,0)),"코드 확인"))</f>
        <v/>
      </c>
      <c r="F482" s="20" t="n"/>
      <c r="G482" s="20" t="n"/>
      <c r="H482" s="21">
        <f>IF(OR(F482="",G482=""),"",F482*G482)</f>
        <v/>
      </c>
      <c r="I482" s="19" t="n"/>
      <c r="J482" s="19" t="n"/>
      <c r="K482" s="22">
        <f>IF(OR(D482="",F482=""),"",IFERROR(N(INDEX('품목 목록'!$E$6:$E$205,MATCH(D482,'품목 목록'!$A$6:$A$205,0))),0)+SUMIFS($F$5:F482,$D$5:D482,D482,$C$5:C482,"입고")-SUMIFS($F$5:F482,$D$5:D482,D482,$C$5:C482,"출고"))</f>
        <v/>
      </c>
    </row>
    <row r="483">
      <c r="A483" s="24" t="n">
        <v>479</v>
      </c>
      <c r="B483" s="25" t="n"/>
      <c r="C483" s="26" t="n"/>
      <c r="D483" s="26" t="n"/>
      <c r="E483" s="27">
        <f>IF(D483="","",IFERROR(INDEX('품목 목록'!$B$6:$B$205,MATCH(D483,'품목 목록'!$A$6:$A$205,0)),"코드 확인"))</f>
        <v/>
      </c>
      <c r="F483" s="20" t="n"/>
      <c r="G483" s="20" t="n"/>
      <c r="H483" s="21">
        <f>IF(OR(F483="",G483=""),"",F483*G483)</f>
        <v/>
      </c>
      <c r="I483" s="19" t="n"/>
      <c r="J483" s="19" t="n"/>
      <c r="K483" s="22">
        <f>IF(OR(D483="",F483=""),"",IFERROR(N(INDEX('품목 목록'!$E$6:$E$205,MATCH(D483,'품목 목록'!$A$6:$A$205,0))),0)+SUMIFS($F$5:F483,$D$5:D483,D483,$C$5:C483,"입고")-SUMIFS($F$5:F483,$D$5:D483,D483,$C$5:C483,"출고"))</f>
        <v/>
      </c>
    </row>
    <row r="484">
      <c r="A484" s="24" t="n">
        <v>480</v>
      </c>
      <c r="B484" s="25" t="n"/>
      <c r="C484" s="26" t="n"/>
      <c r="D484" s="26" t="n"/>
      <c r="E484" s="27">
        <f>IF(D484="","",IFERROR(INDEX('품목 목록'!$B$6:$B$205,MATCH(D484,'품목 목록'!$A$6:$A$205,0)),"코드 확인"))</f>
        <v/>
      </c>
      <c r="F484" s="20" t="n"/>
      <c r="G484" s="20" t="n"/>
      <c r="H484" s="21">
        <f>IF(OR(F484="",G484=""),"",F484*G484)</f>
        <v/>
      </c>
      <c r="I484" s="19" t="n"/>
      <c r="J484" s="19" t="n"/>
      <c r="K484" s="22">
        <f>IF(OR(D484="",F484=""),"",IFERROR(N(INDEX('품목 목록'!$E$6:$E$205,MATCH(D484,'품목 목록'!$A$6:$A$205,0))),0)+SUMIFS($F$5:F484,$D$5:D484,D484,$C$5:C484,"입고")-SUMIFS($F$5:F484,$D$5:D484,D484,$C$5:C484,"출고"))</f>
        <v/>
      </c>
    </row>
    <row r="485">
      <c r="A485" s="24" t="n">
        <v>481</v>
      </c>
      <c r="B485" s="25" t="n"/>
      <c r="C485" s="26" t="n"/>
      <c r="D485" s="26" t="n"/>
      <c r="E485" s="27">
        <f>IF(D485="","",IFERROR(INDEX('품목 목록'!$B$6:$B$205,MATCH(D485,'품목 목록'!$A$6:$A$205,0)),"코드 확인"))</f>
        <v/>
      </c>
      <c r="F485" s="20" t="n"/>
      <c r="G485" s="20" t="n"/>
      <c r="H485" s="21">
        <f>IF(OR(F485="",G485=""),"",F485*G485)</f>
        <v/>
      </c>
      <c r="I485" s="19" t="n"/>
      <c r="J485" s="19" t="n"/>
      <c r="K485" s="22">
        <f>IF(OR(D485="",F485=""),"",IFERROR(N(INDEX('품목 목록'!$E$6:$E$205,MATCH(D485,'품목 목록'!$A$6:$A$205,0))),0)+SUMIFS($F$5:F485,$D$5:D485,D485,$C$5:C485,"입고")-SUMIFS($F$5:F485,$D$5:D485,D485,$C$5:C485,"출고"))</f>
        <v/>
      </c>
    </row>
    <row r="486">
      <c r="A486" s="24" t="n">
        <v>482</v>
      </c>
      <c r="B486" s="25" t="n"/>
      <c r="C486" s="26" t="n"/>
      <c r="D486" s="26" t="n"/>
      <c r="E486" s="27">
        <f>IF(D486="","",IFERROR(INDEX('품목 목록'!$B$6:$B$205,MATCH(D486,'품목 목록'!$A$6:$A$205,0)),"코드 확인"))</f>
        <v/>
      </c>
      <c r="F486" s="20" t="n"/>
      <c r="G486" s="20" t="n"/>
      <c r="H486" s="21">
        <f>IF(OR(F486="",G486=""),"",F486*G486)</f>
        <v/>
      </c>
      <c r="I486" s="19" t="n"/>
      <c r="J486" s="19" t="n"/>
      <c r="K486" s="22">
        <f>IF(OR(D486="",F486=""),"",IFERROR(N(INDEX('품목 목록'!$E$6:$E$205,MATCH(D486,'품목 목록'!$A$6:$A$205,0))),0)+SUMIFS($F$5:F486,$D$5:D486,D486,$C$5:C486,"입고")-SUMIFS($F$5:F486,$D$5:D486,D486,$C$5:C486,"출고"))</f>
        <v/>
      </c>
    </row>
    <row r="487">
      <c r="A487" s="24" t="n">
        <v>483</v>
      </c>
      <c r="B487" s="25" t="n"/>
      <c r="C487" s="26" t="n"/>
      <c r="D487" s="26" t="n"/>
      <c r="E487" s="27">
        <f>IF(D487="","",IFERROR(INDEX('품목 목록'!$B$6:$B$205,MATCH(D487,'품목 목록'!$A$6:$A$205,0)),"코드 확인"))</f>
        <v/>
      </c>
      <c r="F487" s="20" t="n"/>
      <c r="G487" s="20" t="n"/>
      <c r="H487" s="21">
        <f>IF(OR(F487="",G487=""),"",F487*G487)</f>
        <v/>
      </c>
      <c r="I487" s="19" t="n"/>
      <c r="J487" s="19" t="n"/>
      <c r="K487" s="22">
        <f>IF(OR(D487="",F487=""),"",IFERROR(N(INDEX('품목 목록'!$E$6:$E$205,MATCH(D487,'품목 목록'!$A$6:$A$205,0))),0)+SUMIFS($F$5:F487,$D$5:D487,D487,$C$5:C487,"입고")-SUMIFS($F$5:F487,$D$5:D487,D487,$C$5:C487,"출고"))</f>
        <v/>
      </c>
    </row>
    <row r="488">
      <c r="A488" s="24" t="n">
        <v>484</v>
      </c>
      <c r="B488" s="25" t="n"/>
      <c r="C488" s="26" t="n"/>
      <c r="D488" s="26" t="n"/>
      <c r="E488" s="27">
        <f>IF(D488="","",IFERROR(INDEX('품목 목록'!$B$6:$B$205,MATCH(D488,'품목 목록'!$A$6:$A$205,0)),"코드 확인"))</f>
        <v/>
      </c>
      <c r="F488" s="20" t="n"/>
      <c r="G488" s="20" t="n"/>
      <c r="H488" s="21">
        <f>IF(OR(F488="",G488=""),"",F488*G488)</f>
        <v/>
      </c>
      <c r="I488" s="19" t="n"/>
      <c r="J488" s="19" t="n"/>
      <c r="K488" s="22">
        <f>IF(OR(D488="",F488=""),"",IFERROR(N(INDEX('품목 목록'!$E$6:$E$205,MATCH(D488,'품목 목록'!$A$6:$A$205,0))),0)+SUMIFS($F$5:F488,$D$5:D488,D488,$C$5:C488,"입고")-SUMIFS($F$5:F488,$D$5:D488,D488,$C$5:C488,"출고"))</f>
        <v/>
      </c>
    </row>
    <row r="489">
      <c r="A489" s="24" t="n">
        <v>485</v>
      </c>
      <c r="B489" s="25" t="n"/>
      <c r="C489" s="26" t="n"/>
      <c r="D489" s="26" t="n"/>
      <c r="E489" s="27">
        <f>IF(D489="","",IFERROR(INDEX('품목 목록'!$B$6:$B$205,MATCH(D489,'품목 목록'!$A$6:$A$205,0)),"코드 확인"))</f>
        <v/>
      </c>
      <c r="F489" s="20" t="n"/>
      <c r="G489" s="20" t="n"/>
      <c r="H489" s="21">
        <f>IF(OR(F489="",G489=""),"",F489*G489)</f>
        <v/>
      </c>
      <c r="I489" s="19" t="n"/>
      <c r="J489" s="19" t="n"/>
      <c r="K489" s="22">
        <f>IF(OR(D489="",F489=""),"",IFERROR(N(INDEX('품목 목록'!$E$6:$E$205,MATCH(D489,'품목 목록'!$A$6:$A$205,0))),0)+SUMIFS($F$5:F489,$D$5:D489,D489,$C$5:C489,"입고")-SUMIFS($F$5:F489,$D$5:D489,D489,$C$5:C489,"출고"))</f>
        <v/>
      </c>
    </row>
    <row r="490">
      <c r="A490" s="24" t="n">
        <v>486</v>
      </c>
      <c r="B490" s="25" t="n"/>
      <c r="C490" s="26" t="n"/>
      <c r="D490" s="26" t="n"/>
      <c r="E490" s="27">
        <f>IF(D490="","",IFERROR(INDEX('품목 목록'!$B$6:$B$205,MATCH(D490,'품목 목록'!$A$6:$A$205,0)),"코드 확인"))</f>
        <v/>
      </c>
      <c r="F490" s="20" t="n"/>
      <c r="G490" s="20" t="n"/>
      <c r="H490" s="21">
        <f>IF(OR(F490="",G490=""),"",F490*G490)</f>
        <v/>
      </c>
      <c r="I490" s="19" t="n"/>
      <c r="J490" s="19" t="n"/>
      <c r="K490" s="22">
        <f>IF(OR(D490="",F490=""),"",IFERROR(N(INDEX('품목 목록'!$E$6:$E$205,MATCH(D490,'품목 목록'!$A$6:$A$205,0))),0)+SUMIFS($F$5:F490,$D$5:D490,D490,$C$5:C490,"입고")-SUMIFS($F$5:F490,$D$5:D490,D490,$C$5:C490,"출고"))</f>
        <v/>
      </c>
    </row>
    <row r="491">
      <c r="A491" s="24" t="n">
        <v>487</v>
      </c>
      <c r="B491" s="25" t="n"/>
      <c r="C491" s="26" t="n"/>
      <c r="D491" s="26" t="n"/>
      <c r="E491" s="27">
        <f>IF(D491="","",IFERROR(INDEX('품목 목록'!$B$6:$B$205,MATCH(D491,'품목 목록'!$A$6:$A$205,0)),"코드 확인"))</f>
        <v/>
      </c>
      <c r="F491" s="20" t="n"/>
      <c r="G491" s="20" t="n"/>
      <c r="H491" s="21">
        <f>IF(OR(F491="",G491=""),"",F491*G491)</f>
        <v/>
      </c>
      <c r="I491" s="19" t="n"/>
      <c r="J491" s="19" t="n"/>
      <c r="K491" s="22">
        <f>IF(OR(D491="",F491=""),"",IFERROR(N(INDEX('품목 목록'!$E$6:$E$205,MATCH(D491,'품목 목록'!$A$6:$A$205,0))),0)+SUMIFS($F$5:F491,$D$5:D491,D491,$C$5:C491,"입고")-SUMIFS($F$5:F491,$D$5:D491,D491,$C$5:C491,"출고"))</f>
        <v/>
      </c>
    </row>
    <row r="492">
      <c r="A492" s="24" t="n">
        <v>488</v>
      </c>
      <c r="B492" s="25" t="n"/>
      <c r="C492" s="26" t="n"/>
      <c r="D492" s="26" t="n"/>
      <c r="E492" s="27">
        <f>IF(D492="","",IFERROR(INDEX('품목 목록'!$B$6:$B$205,MATCH(D492,'품목 목록'!$A$6:$A$205,0)),"코드 확인"))</f>
        <v/>
      </c>
      <c r="F492" s="20" t="n"/>
      <c r="G492" s="20" t="n"/>
      <c r="H492" s="21">
        <f>IF(OR(F492="",G492=""),"",F492*G492)</f>
        <v/>
      </c>
      <c r="I492" s="19" t="n"/>
      <c r="J492" s="19" t="n"/>
      <c r="K492" s="22">
        <f>IF(OR(D492="",F492=""),"",IFERROR(N(INDEX('품목 목록'!$E$6:$E$205,MATCH(D492,'품목 목록'!$A$6:$A$205,0))),0)+SUMIFS($F$5:F492,$D$5:D492,D492,$C$5:C492,"입고")-SUMIFS($F$5:F492,$D$5:D492,D492,$C$5:C492,"출고"))</f>
        <v/>
      </c>
    </row>
    <row r="493">
      <c r="A493" s="24" t="n">
        <v>489</v>
      </c>
      <c r="B493" s="25" t="n"/>
      <c r="C493" s="26" t="n"/>
      <c r="D493" s="26" t="n"/>
      <c r="E493" s="27">
        <f>IF(D493="","",IFERROR(INDEX('품목 목록'!$B$6:$B$205,MATCH(D493,'품목 목록'!$A$6:$A$205,0)),"코드 확인"))</f>
        <v/>
      </c>
      <c r="F493" s="20" t="n"/>
      <c r="G493" s="20" t="n"/>
      <c r="H493" s="21">
        <f>IF(OR(F493="",G493=""),"",F493*G493)</f>
        <v/>
      </c>
      <c r="I493" s="19" t="n"/>
      <c r="J493" s="19" t="n"/>
      <c r="K493" s="22">
        <f>IF(OR(D493="",F493=""),"",IFERROR(N(INDEX('품목 목록'!$E$6:$E$205,MATCH(D493,'품목 목록'!$A$6:$A$205,0))),0)+SUMIFS($F$5:F493,$D$5:D493,D493,$C$5:C493,"입고")-SUMIFS($F$5:F493,$D$5:D493,D493,$C$5:C493,"출고"))</f>
        <v/>
      </c>
    </row>
    <row r="494">
      <c r="A494" s="24" t="n">
        <v>490</v>
      </c>
      <c r="B494" s="25" t="n"/>
      <c r="C494" s="26" t="n"/>
      <c r="D494" s="26" t="n"/>
      <c r="E494" s="27">
        <f>IF(D494="","",IFERROR(INDEX('품목 목록'!$B$6:$B$205,MATCH(D494,'품목 목록'!$A$6:$A$205,0)),"코드 확인"))</f>
        <v/>
      </c>
      <c r="F494" s="20" t="n"/>
      <c r="G494" s="20" t="n"/>
      <c r="H494" s="21">
        <f>IF(OR(F494="",G494=""),"",F494*G494)</f>
        <v/>
      </c>
      <c r="I494" s="19" t="n"/>
      <c r="J494" s="19" t="n"/>
      <c r="K494" s="22">
        <f>IF(OR(D494="",F494=""),"",IFERROR(N(INDEX('품목 목록'!$E$6:$E$205,MATCH(D494,'품목 목록'!$A$6:$A$205,0))),0)+SUMIFS($F$5:F494,$D$5:D494,D494,$C$5:C494,"입고")-SUMIFS($F$5:F494,$D$5:D494,D494,$C$5:C494,"출고"))</f>
        <v/>
      </c>
    </row>
    <row r="495">
      <c r="A495" s="24" t="n">
        <v>491</v>
      </c>
      <c r="B495" s="25" t="n"/>
      <c r="C495" s="26" t="n"/>
      <c r="D495" s="26" t="n"/>
      <c r="E495" s="27">
        <f>IF(D495="","",IFERROR(INDEX('품목 목록'!$B$6:$B$205,MATCH(D495,'품목 목록'!$A$6:$A$205,0)),"코드 확인"))</f>
        <v/>
      </c>
      <c r="F495" s="20" t="n"/>
      <c r="G495" s="20" t="n"/>
      <c r="H495" s="21">
        <f>IF(OR(F495="",G495=""),"",F495*G495)</f>
        <v/>
      </c>
      <c r="I495" s="19" t="n"/>
      <c r="J495" s="19" t="n"/>
      <c r="K495" s="22">
        <f>IF(OR(D495="",F495=""),"",IFERROR(N(INDEX('품목 목록'!$E$6:$E$205,MATCH(D495,'품목 목록'!$A$6:$A$205,0))),0)+SUMIFS($F$5:F495,$D$5:D495,D495,$C$5:C495,"입고")-SUMIFS($F$5:F495,$D$5:D495,D495,$C$5:C495,"출고"))</f>
        <v/>
      </c>
    </row>
    <row r="496">
      <c r="A496" s="24" t="n">
        <v>492</v>
      </c>
      <c r="B496" s="25" t="n"/>
      <c r="C496" s="26" t="n"/>
      <c r="D496" s="26" t="n"/>
      <c r="E496" s="27">
        <f>IF(D496="","",IFERROR(INDEX('품목 목록'!$B$6:$B$205,MATCH(D496,'품목 목록'!$A$6:$A$205,0)),"코드 확인"))</f>
        <v/>
      </c>
      <c r="F496" s="20" t="n"/>
      <c r="G496" s="20" t="n"/>
      <c r="H496" s="21">
        <f>IF(OR(F496="",G496=""),"",F496*G496)</f>
        <v/>
      </c>
      <c r="I496" s="19" t="n"/>
      <c r="J496" s="19" t="n"/>
      <c r="K496" s="22">
        <f>IF(OR(D496="",F496=""),"",IFERROR(N(INDEX('품목 목록'!$E$6:$E$205,MATCH(D496,'품목 목록'!$A$6:$A$205,0))),0)+SUMIFS($F$5:F496,$D$5:D496,D496,$C$5:C496,"입고")-SUMIFS($F$5:F496,$D$5:D496,D496,$C$5:C496,"출고"))</f>
        <v/>
      </c>
    </row>
    <row r="497">
      <c r="A497" s="24" t="n">
        <v>493</v>
      </c>
      <c r="B497" s="25" t="n"/>
      <c r="C497" s="26" t="n"/>
      <c r="D497" s="26" t="n"/>
      <c r="E497" s="27">
        <f>IF(D497="","",IFERROR(INDEX('품목 목록'!$B$6:$B$205,MATCH(D497,'품목 목록'!$A$6:$A$205,0)),"코드 확인"))</f>
        <v/>
      </c>
      <c r="F497" s="20" t="n"/>
      <c r="G497" s="20" t="n"/>
      <c r="H497" s="21">
        <f>IF(OR(F497="",G497=""),"",F497*G497)</f>
        <v/>
      </c>
      <c r="I497" s="19" t="n"/>
      <c r="J497" s="19" t="n"/>
      <c r="K497" s="22">
        <f>IF(OR(D497="",F497=""),"",IFERROR(N(INDEX('품목 목록'!$E$6:$E$205,MATCH(D497,'품목 목록'!$A$6:$A$205,0))),0)+SUMIFS($F$5:F497,$D$5:D497,D497,$C$5:C497,"입고")-SUMIFS($F$5:F497,$D$5:D497,D497,$C$5:C497,"출고"))</f>
        <v/>
      </c>
    </row>
    <row r="498">
      <c r="A498" s="24" t="n">
        <v>494</v>
      </c>
      <c r="B498" s="25" t="n"/>
      <c r="C498" s="26" t="n"/>
      <c r="D498" s="26" t="n"/>
      <c r="E498" s="27">
        <f>IF(D498="","",IFERROR(INDEX('품목 목록'!$B$6:$B$205,MATCH(D498,'품목 목록'!$A$6:$A$205,0)),"코드 확인"))</f>
        <v/>
      </c>
      <c r="F498" s="20" t="n"/>
      <c r="G498" s="20" t="n"/>
      <c r="H498" s="21">
        <f>IF(OR(F498="",G498=""),"",F498*G498)</f>
        <v/>
      </c>
      <c r="I498" s="19" t="n"/>
      <c r="J498" s="19" t="n"/>
      <c r="K498" s="22">
        <f>IF(OR(D498="",F498=""),"",IFERROR(N(INDEX('품목 목록'!$E$6:$E$205,MATCH(D498,'품목 목록'!$A$6:$A$205,0))),0)+SUMIFS($F$5:F498,$D$5:D498,D498,$C$5:C498,"입고")-SUMIFS($F$5:F498,$D$5:D498,D498,$C$5:C498,"출고"))</f>
        <v/>
      </c>
    </row>
    <row r="499">
      <c r="A499" s="24" t="n">
        <v>495</v>
      </c>
      <c r="B499" s="25" t="n"/>
      <c r="C499" s="26" t="n"/>
      <c r="D499" s="26" t="n"/>
      <c r="E499" s="27">
        <f>IF(D499="","",IFERROR(INDEX('품목 목록'!$B$6:$B$205,MATCH(D499,'품목 목록'!$A$6:$A$205,0)),"코드 확인"))</f>
        <v/>
      </c>
      <c r="F499" s="20" t="n"/>
      <c r="G499" s="20" t="n"/>
      <c r="H499" s="21">
        <f>IF(OR(F499="",G499=""),"",F499*G499)</f>
        <v/>
      </c>
      <c r="I499" s="19" t="n"/>
      <c r="J499" s="19" t="n"/>
      <c r="K499" s="22">
        <f>IF(OR(D499="",F499=""),"",IFERROR(N(INDEX('품목 목록'!$E$6:$E$205,MATCH(D499,'품목 목록'!$A$6:$A$205,0))),0)+SUMIFS($F$5:F499,$D$5:D499,D499,$C$5:C499,"입고")-SUMIFS($F$5:F499,$D$5:D499,D499,$C$5:C499,"출고"))</f>
        <v/>
      </c>
    </row>
    <row r="500">
      <c r="A500" s="24" t="n">
        <v>496</v>
      </c>
      <c r="B500" s="25" t="n"/>
      <c r="C500" s="26" t="n"/>
      <c r="D500" s="26" t="n"/>
      <c r="E500" s="27">
        <f>IF(D500="","",IFERROR(INDEX('품목 목록'!$B$6:$B$205,MATCH(D500,'품목 목록'!$A$6:$A$205,0)),"코드 확인"))</f>
        <v/>
      </c>
      <c r="F500" s="20" t="n"/>
      <c r="G500" s="20" t="n"/>
      <c r="H500" s="21">
        <f>IF(OR(F500="",G500=""),"",F500*G500)</f>
        <v/>
      </c>
      <c r="I500" s="19" t="n"/>
      <c r="J500" s="19" t="n"/>
      <c r="K500" s="22">
        <f>IF(OR(D500="",F500=""),"",IFERROR(N(INDEX('품목 목록'!$E$6:$E$205,MATCH(D500,'품목 목록'!$A$6:$A$205,0))),0)+SUMIFS($F$5:F500,$D$5:D500,D500,$C$5:C500,"입고")-SUMIFS($F$5:F500,$D$5:D500,D500,$C$5:C500,"출고"))</f>
        <v/>
      </c>
    </row>
    <row r="501">
      <c r="A501" s="24" t="n">
        <v>497</v>
      </c>
      <c r="B501" s="25" t="n"/>
      <c r="C501" s="26" t="n"/>
      <c r="D501" s="26" t="n"/>
      <c r="E501" s="27">
        <f>IF(D501="","",IFERROR(INDEX('품목 목록'!$B$6:$B$205,MATCH(D501,'품목 목록'!$A$6:$A$205,0)),"코드 확인"))</f>
        <v/>
      </c>
      <c r="F501" s="20" t="n"/>
      <c r="G501" s="20" t="n"/>
      <c r="H501" s="21">
        <f>IF(OR(F501="",G501=""),"",F501*G501)</f>
        <v/>
      </c>
      <c r="I501" s="19" t="n"/>
      <c r="J501" s="19" t="n"/>
      <c r="K501" s="22">
        <f>IF(OR(D501="",F501=""),"",IFERROR(N(INDEX('품목 목록'!$E$6:$E$205,MATCH(D501,'품목 목록'!$A$6:$A$205,0))),0)+SUMIFS($F$5:F501,$D$5:D501,D501,$C$5:C501,"입고")-SUMIFS($F$5:F501,$D$5:D501,D501,$C$5:C501,"출고"))</f>
        <v/>
      </c>
    </row>
    <row r="502">
      <c r="A502" s="24" t="n">
        <v>498</v>
      </c>
      <c r="B502" s="25" t="n"/>
      <c r="C502" s="26" t="n"/>
      <c r="D502" s="26" t="n"/>
      <c r="E502" s="27">
        <f>IF(D502="","",IFERROR(INDEX('품목 목록'!$B$6:$B$205,MATCH(D502,'품목 목록'!$A$6:$A$205,0)),"코드 확인"))</f>
        <v/>
      </c>
      <c r="F502" s="20" t="n"/>
      <c r="G502" s="20" t="n"/>
      <c r="H502" s="21">
        <f>IF(OR(F502="",G502=""),"",F502*G502)</f>
        <v/>
      </c>
      <c r="I502" s="19" t="n"/>
      <c r="J502" s="19" t="n"/>
      <c r="K502" s="22">
        <f>IF(OR(D502="",F502=""),"",IFERROR(N(INDEX('품목 목록'!$E$6:$E$205,MATCH(D502,'품목 목록'!$A$6:$A$205,0))),0)+SUMIFS($F$5:F502,$D$5:D502,D502,$C$5:C502,"입고")-SUMIFS($F$5:F502,$D$5:D502,D502,$C$5:C502,"출고"))</f>
        <v/>
      </c>
    </row>
    <row r="503">
      <c r="A503" s="24" t="n">
        <v>499</v>
      </c>
      <c r="B503" s="25" t="n"/>
      <c r="C503" s="26" t="n"/>
      <c r="D503" s="26" t="n"/>
      <c r="E503" s="27">
        <f>IF(D503="","",IFERROR(INDEX('품목 목록'!$B$6:$B$205,MATCH(D503,'품목 목록'!$A$6:$A$205,0)),"코드 확인"))</f>
        <v/>
      </c>
      <c r="F503" s="20" t="n"/>
      <c r="G503" s="20" t="n"/>
      <c r="H503" s="21">
        <f>IF(OR(F503="",G503=""),"",F503*G503)</f>
        <v/>
      </c>
      <c r="I503" s="19" t="n"/>
      <c r="J503" s="19" t="n"/>
      <c r="K503" s="22">
        <f>IF(OR(D503="",F503=""),"",IFERROR(N(INDEX('품목 목록'!$E$6:$E$205,MATCH(D503,'품목 목록'!$A$6:$A$205,0))),0)+SUMIFS($F$5:F503,$D$5:D503,D503,$C$5:C503,"입고")-SUMIFS($F$5:F503,$D$5:D503,D503,$C$5:C503,"출고"))</f>
        <v/>
      </c>
    </row>
    <row r="504">
      <c r="A504" s="24" t="n">
        <v>500</v>
      </c>
      <c r="B504" s="25" t="n"/>
      <c r="C504" s="26" t="n"/>
      <c r="D504" s="26" t="n"/>
      <c r="E504" s="27">
        <f>IF(D504="","",IFERROR(INDEX('품목 목록'!$B$6:$B$205,MATCH(D504,'품목 목록'!$A$6:$A$205,0)),"코드 확인"))</f>
        <v/>
      </c>
      <c r="F504" s="20" t="n"/>
      <c r="G504" s="20" t="n"/>
      <c r="H504" s="21">
        <f>IF(OR(F504="",G504=""),"",F504*G504)</f>
        <v/>
      </c>
      <c r="I504" s="19" t="n"/>
      <c r="J504" s="19" t="n"/>
      <c r="K504" s="22">
        <f>IF(OR(D504="",F504=""),"",IFERROR(N(INDEX('품목 목록'!$E$6:$E$205,MATCH(D504,'품목 목록'!$A$6:$A$205,0))),0)+SUMIFS($F$5:F504,$D$5:D504,D504,$C$5:C504,"입고")-SUMIFS($F$5:F504,$D$5:D504,D504,$C$5:C504,"출고"))</f>
        <v/>
      </c>
    </row>
    <row r="505">
      <c r="A505" s="24" t="n">
        <v>501</v>
      </c>
      <c r="B505" s="25" t="n"/>
      <c r="C505" s="26" t="n"/>
      <c r="D505" s="26" t="n"/>
      <c r="E505" s="27">
        <f>IF(D505="","",IFERROR(INDEX('품목 목록'!$B$6:$B$205,MATCH(D505,'품목 목록'!$A$6:$A$205,0)),"코드 확인"))</f>
        <v/>
      </c>
      <c r="F505" s="20" t="n"/>
      <c r="G505" s="20" t="n"/>
      <c r="H505" s="21">
        <f>IF(OR(F505="",G505=""),"",F505*G505)</f>
        <v/>
      </c>
      <c r="I505" s="19" t="n"/>
      <c r="J505" s="19" t="n"/>
      <c r="K505" s="22">
        <f>IF(OR(D505="",F505=""),"",IFERROR(N(INDEX('품목 목록'!$E$6:$E$205,MATCH(D505,'품목 목록'!$A$6:$A$205,0))),0)+SUMIFS($F$5:F505,$D$5:D505,D505,$C$5:C505,"입고")-SUMIFS($F$5:F505,$D$5:D505,D505,$C$5:C505,"출고"))</f>
        <v/>
      </c>
    </row>
    <row r="506">
      <c r="A506" s="24" t="n">
        <v>502</v>
      </c>
      <c r="B506" s="25" t="n"/>
      <c r="C506" s="26" t="n"/>
      <c r="D506" s="26" t="n"/>
      <c r="E506" s="27">
        <f>IF(D506="","",IFERROR(INDEX('품목 목록'!$B$6:$B$205,MATCH(D506,'품목 목록'!$A$6:$A$205,0)),"코드 확인"))</f>
        <v/>
      </c>
      <c r="F506" s="20" t="n"/>
      <c r="G506" s="20" t="n"/>
      <c r="H506" s="21">
        <f>IF(OR(F506="",G506=""),"",F506*G506)</f>
        <v/>
      </c>
      <c r="I506" s="19" t="n"/>
      <c r="J506" s="19" t="n"/>
      <c r="K506" s="22">
        <f>IF(OR(D506="",F506=""),"",IFERROR(N(INDEX('품목 목록'!$E$6:$E$205,MATCH(D506,'품목 목록'!$A$6:$A$205,0))),0)+SUMIFS($F$5:F506,$D$5:D506,D506,$C$5:C506,"입고")-SUMIFS($F$5:F506,$D$5:D506,D506,$C$5:C506,"출고"))</f>
        <v/>
      </c>
    </row>
    <row r="507">
      <c r="A507" s="24" t="n">
        <v>503</v>
      </c>
      <c r="B507" s="25" t="n"/>
      <c r="C507" s="26" t="n"/>
      <c r="D507" s="26" t="n"/>
      <c r="E507" s="27">
        <f>IF(D507="","",IFERROR(INDEX('품목 목록'!$B$6:$B$205,MATCH(D507,'품목 목록'!$A$6:$A$205,0)),"코드 확인"))</f>
        <v/>
      </c>
      <c r="F507" s="20" t="n"/>
      <c r="G507" s="20" t="n"/>
      <c r="H507" s="21">
        <f>IF(OR(F507="",G507=""),"",F507*G507)</f>
        <v/>
      </c>
      <c r="I507" s="19" t="n"/>
      <c r="J507" s="19" t="n"/>
      <c r="K507" s="22">
        <f>IF(OR(D507="",F507=""),"",IFERROR(N(INDEX('품목 목록'!$E$6:$E$205,MATCH(D507,'품목 목록'!$A$6:$A$205,0))),0)+SUMIFS($F$5:F507,$D$5:D507,D507,$C$5:C507,"입고")-SUMIFS($F$5:F507,$D$5:D507,D507,$C$5:C507,"출고"))</f>
        <v/>
      </c>
    </row>
    <row r="508">
      <c r="A508" s="24" t="n">
        <v>504</v>
      </c>
      <c r="B508" s="25" t="n"/>
      <c r="C508" s="26" t="n"/>
      <c r="D508" s="26" t="n"/>
      <c r="E508" s="27">
        <f>IF(D508="","",IFERROR(INDEX('품목 목록'!$B$6:$B$205,MATCH(D508,'품목 목록'!$A$6:$A$205,0)),"코드 확인"))</f>
        <v/>
      </c>
      <c r="F508" s="20" t="n"/>
      <c r="G508" s="20" t="n"/>
      <c r="H508" s="21">
        <f>IF(OR(F508="",G508=""),"",F508*G508)</f>
        <v/>
      </c>
      <c r="I508" s="19" t="n"/>
      <c r="J508" s="19" t="n"/>
      <c r="K508" s="22">
        <f>IF(OR(D508="",F508=""),"",IFERROR(N(INDEX('품목 목록'!$E$6:$E$205,MATCH(D508,'품목 목록'!$A$6:$A$205,0))),0)+SUMIFS($F$5:F508,$D$5:D508,D508,$C$5:C508,"입고")-SUMIFS($F$5:F508,$D$5:D508,D508,$C$5:C508,"출고"))</f>
        <v/>
      </c>
    </row>
    <row r="509">
      <c r="A509" s="24" t="n">
        <v>505</v>
      </c>
      <c r="B509" s="25" t="n"/>
      <c r="C509" s="26" t="n"/>
      <c r="D509" s="26" t="n"/>
      <c r="E509" s="27">
        <f>IF(D509="","",IFERROR(INDEX('품목 목록'!$B$6:$B$205,MATCH(D509,'품목 목록'!$A$6:$A$205,0)),"코드 확인"))</f>
        <v/>
      </c>
      <c r="F509" s="20" t="n"/>
      <c r="G509" s="20" t="n"/>
      <c r="H509" s="21">
        <f>IF(OR(F509="",G509=""),"",F509*G509)</f>
        <v/>
      </c>
      <c r="I509" s="19" t="n"/>
      <c r="J509" s="19" t="n"/>
      <c r="K509" s="22">
        <f>IF(OR(D509="",F509=""),"",IFERROR(N(INDEX('품목 목록'!$E$6:$E$205,MATCH(D509,'품목 목록'!$A$6:$A$205,0))),0)+SUMIFS($F$5:F509,$D$5:D509,D509,$C$5:C509,"입고")-SUMIFS($F$5:F509,$D$5:D509,D509,$C$5:C509,"출고"))</f>
        <v/>
      </c>
    </row>
    <row r="510">
      <c r="A510" s="24" t="n">
        <v>506</v>
      </c>
      <c r="B510" s="25" t="n"/>
      <c r="C510" s="26" t="n"/>
      <c r="D510" s="26" t="n"/>
      <c r="E510" s="27">
        <f>IF(D510="","",IFERROR(INDEX('품목 목록'!$B$6:$B$205,MATCH(D510,'품목 목록'!$A$6:$A$205,0)),"코드 확인"))</f>
        <v/>
      </c>
      <c r="F510" s="20" t="n"/>
      <c r="G510" s="20" t="n"/>
      <c r="H510" s="21">
        <f>IF(OR(F510="",G510=""),"",F510*G510)</f>
        <v/>
      </c>
      <c r="I510" s="19" t="n"/>
      <c r="J510" s="19" t="n"/>
      <c r="K510" s="22">
        <f>IF(OR(D510="",F510=""),"",IFERROR(N(INDEX('품목 목록'!$E$6:$E$205,MATCH(D510,'품목 목록'!$A$6:$A$205,0))),0)+SUMIFS($F$5:F510,$D$5:D510,D510,$C$5:C510,"입고")-SUMIFS($F$5:F510,$D$5:D510,D510,$C$5:C510,"출고"))</f>
        <v/>
      </c>
    </row>
    <row r="511">
      <c r="A511" s="24" t="n">
        <v>507</v>
      </c>
      <c r="B511" s="25" t="n"/>
      <c r="C511" s="26" t="n"/>
      <c r="D511" s="26" t="n"/>
      <c r="E511" s="27">
        <f>IF(D511="","",IFERROR(INDEX('품목 목록'!$B$6:$B$205,MATCH(D511,'품목 목록'!$A$6:$A$205,0)),"코드 확인"))</f>
        <v/>
      </c>
      <c r="F511" s="20" t="n"/>
      <c r="G511" s="20" t="n"/>
      <c r="H511" s="21">
        <f>IF(OR(F511="",G511=""),"",F511*G511)</f>
        <v/>
      </c>
      <c r="I511" s="19" t="n"/>
      <c r="J511" s="19" t="n"/>
      <c r="K511" s="22">
        <f>IF(OR(D511="",F511=""),"",IFERROR(N(INDEX('품목 목록'!$E$6:$E$205,MATCH(D511,'품목 목록'!$A$6:$A$205,0))),0)+SUMIFS($F$5:F511,$D$5:D511,D511,$C$5:C511,"입고")-SUMIFS($F$5:F511,$D$5:D511,D511,$C$5:C511,"출고"))</f>
        <v/>
      </c>
    </row>
    <row r="512">
      <c r="A512" s="24" t="n">
        <v>508</v>
      </c>
      <c r="B512" s="25" t="n"/>
      <c r="C512" s="26" t="n"/>
      <c r="D512" s="26" t="n"/>
      <c r="E512" s="27">
        <f>IF(D512="","",IFERROR(INDEX('품목 목록'!$B$6:$B$205,MATCH(D512,'품목 목록'!$A$6:$A$205,0)),"코드 확인"))</f>
        <v/>
      </c>
      <c r="F512" s="20" t="n"/>
      <c r="G512" s="20" t="n"/>
      <c r="H512" s="21">
        <f>IF(OR(F512="",G512=""),"",F512*G512)</f>
        <v/>
      </c>
      <c r="I512" s="19" t="n"/>
      <c r="J512" s="19" t="n"/>
      <c r="K512" s="22">
        <f>IF(OR(D512="",F512=""),"",IFERROR(N(INDEX('품목 목록'!$E$6:$E$205,MATCH(D512,'품목 목록'!$A$6:$A$205,0))),0)+SUMIFS($F$5:F512,$D$5:D512,D512,$C$5:C512,"입고")-SUMIFS($F$5:F512,$D$5:D512,D512,$C$5:C512,"출고"))</f>
        <v/>
      </c>
    </row>
    <row r="513">
      <c r="A513" s="24" t="n">
        <v>509</v>
      </c>
      <c r="B513" s="25" t="n"/>
      <c r="C513" s="26" t="n"/>
      <c r="D513" s="26" t="n"/>
      <c r="E513" s="27">
        <f>IF(D513="","",IFERROR(INDEX('품목 목록'!$B$6:$B$205,MATCH(D513,'품목 목록'!$A$6:$A$205,0)),"코드 확인"))</f>
        <v/>
      </c>
      <c r="F513" s="20" t="n"/>
      <c r="G513" s="20" t="n"/>
      <c r="H513" s="21">
        <f>IF(OR(F513="",G513=""),"",F513*G513)</f>
        <v/>
      </c>
      <c r="I513" s="19" t="n"/>
      <c r="J513" s="19" t="n"/>
      <c r="K513" s="22">
        <f>IF(OR(D513="",F513=""),"",IFERROR(N(INDEX('품목 목록'!$E$6:$E$205,MATCH(D513,'품목 목록'!$A$6:$A$205,0))),0)+SUMIFS($F$5:F513,$D$5:D513,D513,$C$5:C513,"입고")-SUMIFS($F$5:F513,$D$5:D513,D513,$C$5:C513,"출고"))</f>
        <v/>
      </c>
    </row>
    <row r="514">
      <c r="A514" s="24" t="n">
        <v>510</v>
      </c>
      <c r="B514" s="25" t="n"/>
      <c r="C514" s="26" t="n"/>
      <c r="D514" s="26" t="n"/>
      <c r="E514" s="27">
        <f>IF(D514="","",IFERROR(INDEX('품목 목록'!$B$6:$B$205,MATCH(D514,'품목 목록'!$A$6:$A$205,0)),"코드 확인"))</f>
        <v/>
      </c>
      <c r="F514" s="20" t="n"/>
      <c r="G514" s="20" t="n"/>
      <c r="H514" s="21">
        <f>IF(OR(F514="",G514=""),"",F514*G514)</f>
        <v/>
      </c>
      <c r="I514" s="19" t="n"/>
      <c r="J514" s="19" t="n"/>
      <c r="K514" s="22">
        <f>IF(OR(D514="",F514=""),"",IFERROR(N(INDEX('품목 목록'!$E$6:$E$205,MATCH(D514,'품목 목록'!$A$6:$A$205,0))),0)+SUMIFS($F$5:F514,$D$5:D514,D514,$C$5:C514,"입고")-SUMIFS($F$5:F514,$D$5:D514,D514,$C$5:C514,"출고"))</f>
        <v/>
      </c>
    </row>
    <row r="515">
      <c r="A515" s="24" t="n">
        <v>511</v>
      </c>
      <c r="B515" s="25" t="n"/>
      <c r="C515" s="26" t="n"/>
      <c r="D515" s="26" t="n"/>
      <c r="E515" s="27">
        <f>IF(D515="","",IFERROR(INDEX('품목 목록'!$B$6:$B$205,MATCH(D515,'품목 목록'!$A$6:$A$205,0)),"코드 확인"))</f>
        <v/>
      </c>
      <c r="F515" s="20" t="n"/>
      <c r="G515" s="20" t="n"/>
      <c r="H515" s="21">
        <f>IF(OR(F515="",G515=""),"",F515*G515)</f>
        <v/>
      </c>
      <c r="I515" s="19" t="n"/>
      <c r="J515" s="19" t="n"/>
      <c r="K515" s="22">
        <f>IF(OR(D515="",F515=""),"",IFERROR(N(INDEX('품목 목록'!$E$6:$E$205,MATCH(D515,'품목 목록'!$A$6:$A$205,0))),0)+SUMIFS($F$5:F515,$D$5:D515,D515,$C$5:C515,"입고")-SUMIFS($F$5:F515,$D$5:D515,D515,$C$5:C515,"출고"))</f>
        <v/>
      </c>
    </row>
    <row r="516">
      <c r="A516" s="24" t="n">
        <v>512</v>
      </c>
      <c r="B516" s="25" t="n"/>
      <c r="C516" s="26" t="n"/>
      <c r="D516" s="26" t="n"/>
      <c r="E516" s="27">
        <f>IF(D516="","",IFERROR(INDEX('품목 목록'!$B$6:$B$205,MATCH(D516,'품목 목록'!$A$6:$A$205,0)),"코드 확인"))</f>
        <v/>
      </c>
      <c r="F516" s="20" t="n"/>
      <c r="G516" s="20" t="n"/>
      <c r="H516" s="21">
        <f>IF(OR(F516="",G516=""),"",F516*G516)</f>
        <v/>
      </c>
      <c r="I516" s="19" t="n"/>
      <c r="J516" s="19" t="n"/>
      <c r="K516" s="22">
        <f>IF(OR(D516="",F516=""),"",IFERROR(N(INDEX('품목 목록'!$E$6:$E$205,MATCH(D516,'품목 목록'!$A$6:$A$205,0))),0)+SUMIFS($F$5:F516,$D$5:D516,D516,$C$5:C516,"입고")-SUMIFS($F$5:F516,$D$5:D516,D516,$C$5:C516,"출고"))</f>
        <v/>
      </c>
    </row>
    <row r="517">
      <c r="A517" s="24" t="n">
        <v>513</v>
      </c>
      <c r="B517" s="25" t="n"/>
      <c r="C517" s="26" t="n"/>
      <c r="D517" s="26" t="n"/>
      <c r="E517" s="27">
        <f>IF(D517="","",IFERROR(INDEX('품목 목록'!$B$6:$B$205,MATCH(D517,'품목 목록'!$A$6:$A$205,0)),"코드 확인"))</f>
        <v/>
      </c>
      <c r="F517" s="20" t="n"/>
      <c r="G517" s="20" t="n"/>
      <c r="H517" s="21">
        <f>IF(OR(F517="",G517=""),"",F517*G517)</f>
        <v/>
      </c>
      <c r="I517" s="19" t="n"/>
      <c r="J517" s="19" t="n"/>
      <c r="K517" s="22">
        <f>IF(OR(D517="",F517=""),"",IFERROR(N(INDEX('품목 목록'!$E$6:$E$205,MATCH(D517,'품목 목록'!$A$6:$A$205,0))),0)+SUMIFS($F$5:F517,$D$5:D517,D517,$C$5:C517,"입고")-SUMIFS($F$5:F517,$D$5:D517,D517,$C$5:C517,"출고"))</f>
        <v/>
      </c>
    </row>
    <row r="518">
      <c r="A518" s="24" t="n">
        <v>514</v>
      </c>
      <c r="B518" s="25" t="n"/>
      <c r="C518" s="26" t="n"/>
      <c r="D518" s="26" t="n"/>
      <c r="E518" s="27">
        <f>IF(D518="","",IFERROR(INDEX('품목 목록'!$B$6:$B$205,MATCH(D518,'품목 목록'!$A$6:$A$205,0)),"코드 확인"))</f>
        <v/>
      </c>
      <c r="F518" s="20" t="n"/>
      <c r="G518" s="20" t="n"/>
      <c r="H518" s="21">
        <f>IF(OR(F518="",G518=""),"",F518*G518)</f>
        <v/>
      </c>
      <c r="I518" s="19" t="n"/>
      <c r="J518" s="19" t="n"/>
      <c r="K518" s="22">
        <f>IF(OR(D518="",F518=""),"",IFERROR(N(INDEX('품목 목록'!$E$6:$E$205,MATCH(D518,'품목 목록'!$A$6:$A$205,0))),0)+SUMIFS($F$5:F518,$D$5:D518,D518,$C$5:C518,"입고")-SUMIFS($F$5:F518,$D$5:D518,D518,$C$5:C518,"출고"))</f>
        <v/>
      </c>
    </row>
    <row r="519">
      <c r="A519" s="24" t="n">
        <v>515</v>
      </c>
      <c r="B519" s="25" t="n"/>
      <c r="C519" s="26" t="n"/>
      <c r="D519" s="26" t="n"/>
      <c r="E519" s="27">
        <f>IF(D519="","",IFERROR(INDEX('품목 목록'!$B$6:$B$205,MATCH(D519,'품목 목록'!$A$6:$A$205,0)),"코드 확인"))</f>
        <v/>
      </c>
      <c r="F519" s="20" t="n"/>
      <c r="G519" s="20" t="n"/>
      <c r="H519" s="21">
        <f>IF(OR(F519="",G519=""),"",F519*G519)</f>
        <v/>
      </c>
      <c r="I519" s="19" t="n"/>
      <c r="J519" s="19" t="n"/>
      <c r="K519" s="22">
        <f>IF(OR(D519="",F519=""),"",IFERROR(N(INDEX('품목 목록'!$E$6:$E$205,MATCH(D519,'품목 목록'!$A$6:$A$205,0))),0)+SUMIFS($F$5:F519,$D$5:D519,D519,$C$5:C519,"입고")-SUMIFS($F$5:F519,$D$5:D519,D519,$C$5:C519,"출고"))</f>
        <v/>
      </c>
    </row>
    <row r="520">
      <c r="A520" s="24" t="n">
        <v>516</v>
      </c>
      <c r="B520" s="25" t="n"/>
      <c r="C520" s="26" t="n"/>
      <c r="D520" s="26" t="n"/>
      <c r="E520" s="27">
        <f>IF(D520="","",IFERROR(INDEX('품목 목록'!$B$6:$B$205,MATCH(D520,'품목 목록'!$A$6:$A$205,0)),"코드 확인"))</f>
        <v/>
      </c>
      <c r="F520" s="20" t="n"/>
      <c r="G520" s="20" t="n"/>
      <c r="H520" s="21">
        <f>IF(OR(F520="",G520=""),"",F520*G520)</f>
        <v/>
      </c>
      <c r="I520" s="19" t="n"/>
      <c r="J520" s="19" t="n"/>
      <c r="K520" s="22">
        <f>IF(OR(D520="",F520=""),"",IFERROR(N(INDEX('품목 목록'!$E$6:$E$205,MATCH(D520,'품목 목록'!$A$6:$A$205,0))),0)+SUMIFS($F$5:F520,$D$5:D520,D520,$C$5:C520,"입고")-SUMIFS($F$5:F520,$D$5:D520,D520,$C$5:C520,"출고"))</f>
        <v/>
      </c>
    </row>
    <row r="521">
      <c r="A521" s="24" t="n">
        <v>517</v>
      </c>
      <c r="B521" s="25" t="n"/>
      <c r="C521" s="26" t="n"/>
      <c r="D521" s="26" t="n"/>
      <c r="E521" s="27">
        <f>IF(D521="","",IFERROR(INDEX('품목 목록'!$B$6:$B$205,MATCH(D521,'품목 목록'!$A$6:$A$205,0)),"코드 확인"))</f>
        <v/>
      </c>
      <c r="F521" s="20" t="n"/>
      <c r="G521" s="20" t="n"/>
      <c r="H521" s="21">
        <f>IF(OR(F521="",G521=""),"",F521*G521)</f>
        <v/>
      </c>
      <c r="I521" s="19" t="n"/>
      <c r="J521" s="19" t="n"/>
      <c r="K521" s="22">
        <f>IF(OR(D521="",F521=""),"",IFERROR(N(INDEX('품목 목록'!$E$6:$E$205,MATCH(D521,'품목 목록'!$A$6:$A$205,0))),0)+SUMIFS($F$5:F521,$D$5:D521,D521,$C$5:C521,"입고")-SUMIFS($F$5:F521,$D$5:D521,D521,$C$5:C521,"출고"))</f>
        <v/>
      </c>
    </row>
    <row r="522">
      <c r="A522" s="24" t="n">
        <v>518</v>
      </c>
      <c r="B522" s="25" t="n"/>
      <c r="C522" s="26" t="n"/>
      <c r="D522" s="26" t="n"/>
      <c r="E522" s="27">
        <f>IF(D522="","",IFERROR(INDEX('품목 목록'!$B$6:$B$205,MATCH(D522,'품목 목록'!$A$6:$A$205,0)),"코드 확인"))</f>
        <v/>
      </c>
      <c r="F522" s="20" t="n"/>
      <c r="G522" s="20" t="n"/>
      <c r="H522" s="21">
        <f>IF(OR(F522="",G522=""),"",F522*G522)</f>
        <v/>
      </c>
      <c r="I522" s="19" t="n"/>
      <c r="J522" s="19" t="n"/>
      <c r="K522" s="22">
        <f>IF(OR(D522="",F522=""),"",IFERROR(N(INDEX('품목 목록'!$E$6:$E$205,MATCH(D522,'품목 목록'!$A$6:$A$205,0))),0)+SUMIFS($F$5:F522,$D$5:D522,D522,$C$5:C522,"입고")-SUMIFS($F$5:F522,$D$5:D522,D522,$C$5:C522,"출고"))</f>
        <v/>
      </c>
    </row>
    <row r="523">
      <c r="A523" s="24" t="n">
        <v>519</v>
      </c>
      <c r="B523" s="25" t="n"/>
      <c r="C523" s="26" t="n"/>
      <c r="D523" s="26" t="n"/>
      <c r="E523" s="27">
        <f>IF(D523="","",IFERROR(INDEX('품목 목록'!$B$6:$B$205,MATCH(D523,'품목 목록'!$A$6:$A$205,0)),"코드 확인"))</f>
        <v/>
      </c>
      <c r="F523" s="20" t="n"/>
      <c r="G523" s="20" t="n"/>
      <c r="H523" s="21">
        <f>IF(OR(F523="",G523=""),"",F523*G523)</f>
        <v/>
      </c>
      <c r="I523" s="19" t="n"/>
      <c r="J523" s="19" t="n"/>
      <c r="K523" s="22">
        <f>IF(OR(D523="",F523=""),"",IFERROR(N(INDEX('품목 목록'!$E$6:$E$205,MATCH(D523,'품목 목록'!$A$6:$A$205,0))),0)+SUMIFS($F$5:F523,$D$5:D523,D523,$C$5:C523,"입고")-SUMIFS($F$5:F523,$D$5:D523,D523,$C$5:C523,"출고"))</f>
        <v/>
      </c>
    </row>
    <row r="524">
      <c r="A524" s="24" t="n">
        <v>520</v>
      </c>
      <c r="B524" s="25" t="n"/>
      <c r="C524" s="26" t="n"/>
      <c r="D524" s="26" t="n"/>
      <c r="E524" s="27">
        <f>IF(D524="","",IFERROR(INDEX('품목 목록'!$B$6:$B$205,MATCH(D524,'품목 목록'!$A$6:$A$205,0)),"코드 확인"))</f>
        <v/>
      </c>
      <c r="F524" s="20" t="n"/>
      <c r="G524" s="20" t="n"/>
      <c r="H524" s="21">
        <f>IF(OR(F524="",G524=""),"",F524*G524)</f>
        <v/>
      </c>
      <c r="I524" s="19" t="n"/>
      <c r="J524" s="19" t="n"/>
      <c r="K524" s="22">
        <f>IF(OR(D524="",F524=""),"",IFERROR(N(INDEX('품목 목록'!$E$6:$E$205,MATCH(D524,'품목 목록'!$A$6:$A$205,0))),0)+SUMIFS($F$5:F524,$D$5:D524,D524,$C$5:C524,"입고")-SUMIFS($F$5:F524,$D$5:D524,D524,$C$5:C524,"출고"))</f>
        <v/>
      </c>
    </row>
    <row r="525">
      <c r="A525" s="24" t="n">
        <v>521</v>
      </c>
      <c r="B525" s="25" t="n"/>
      <c r="C525" s="26" t="n"/>
      <c r="D525" s="26" t="n"/>
      <c r="E525" s="27">
        <f>IF(D525="","",IFERROR(INDEX('품목 목록'!$B$6:$B$205,MATCH(D525,'품목 목록'!$A$6:$A$205,0)),"코드 확인"))</f>
        <v/>
      </c>
      <c r="F525" s="20" t="n"/>
      <c r="G525" s="20" t="n"/>
      <c r="H525" s="21">
        <f>IF(OR(F525="",G525=""),"",F525*G525)</f>
        <v/>
      </c>
      <c r="I525" s="19" t="n"/>
      <c r="J525" s="19" t="n"/>
      <c r="K525" s="22">
        <f>IF(OR(D525="",F525=""),"",IFERROR(N(INDEX('품목 목록'!$E$6:$E$205,MATCH(D525,'품목 목록'!$A$6:$A$205,0))),0)+SUMIFS($F$5:F525,$D$5:D525,D525,$C$5:C525,"입고")-SUMIFS($F$5:F525,$D$5:D525,D525,$C$5:C525,"출고"))</f>
        <v/>
      </c>
    </row>
    <row r="526">
      <c r="A526" s="24" t="n">
        <v>522</v>
      </c>
      <c r="B526" s="25" t="n"/>
      <c r="C526" s="26" t="n"/>
      <c r="D526" s="26" t="n"/>
      <c r="E526" s="27">
        <f>IF(D526="","",IFERROR(INDEX('품목 목록'!$B$6:$B$205,MATCH(D526,'품목 목록'!$A$6:$A$205,0)),"코드 확인"))</f>
        <v/>
      </c>
      <c r="F526" s="20" t="n"/>
      <c r="G526" s="20" t="n"/>
      <c r="H526" s="21">
        <f>IF(OR(F526="",G526=""),"",F526*G526)</f>
        <v/>
      </c>
      <c r="I526" s="19" t="n"/>
      <c r="J526" s="19" t="n"/>
      <c r="K526" s="22">
        <f>IF(OR(D526="",F526=""),"",IFERROR(N(INDEX('품목 목록'!$E$6:$E$205,MATCH(D526,'품목 목록'!$A$6:$A$205,0))),0)+SUMIFS($F$5:F526,$D$5:D526,D526,$C$5:C526,"입고")-SUMIFS($F$5:F526,$D$5:D526,D526,$C$5:C526,"출고"))</f>
        <v/>
      </c>
    </row>
    <row r="527">
      <c r="A527" s="24" t="n">
        <v>523</v>
      </c>
      <c r="B527" s="25" t="n"/>
      <c r="C527" s="26" t="n"/>
      <c r="D527" s="26" t="n"/>
      <c r="E527" s="27">
        <f>IF(D527="","",IFERROR(INDEX('품목 목록'!$B$6:$B$205,MATCH(D527,'품목 목록'!$A$6:$A$205,0)),"코드 확인"))</f>
        <v/>
      </c>
      <c r="F527" s="20" t="n"/>
      <c r="G527" s="20" t="n"/>
      <c r="H527" s="21">
        <f>IF(OR(F527="",G527=""),"",F527*G527)</f>
        <v/>
      </c>
      <c r="I527" s="19" t="n"/>
      <c r="J527" s="19" t="n"/>
      <c r="K527" s="22">
        <f>IF(OR(D527="",F527=""),"",IFERROR(N(INDEX('품목 목록'!$E$6:$E$205,MATCH(D527,'품목 목록'!$A$6:$A$205,0))),0)+SUMIFS($F$5:F527,$D$5:D527,D527,$C$5:C527,"입고")-SUMIFS($F$5:F527,$D$5:D527,D527,$C$5:C527,"출고"))</f>
        <v/>
      </c>
    </row>
    <row r="528">
      <c r="A528" s="24" t="n">
        <v>524</v>
      </c>
      <c r="B528" s="25" t="n"/>
      <c r="C528" s="26" t="n"/>
      <c r="D528" s="26" t="n"/>
      <c r="E528" s="27">
        <f>IF(D528="","",IFERROR(INDEX('품목 목록'!$B$6:$B$205,MATCH(D528,'품목 목록'!$A$6:$A$205,0)),"코드 확인"))</f>
        <v/>
      </c>
      <c r="F528" s="20" t="n"/>
      <c r="G528" s="20" t="n"/>
      <c r="H528" s="21">
        <f>IF(OR(F528="",G528=""),"",F528*G528)</f>
        <v/>
      </c>
      <c r="I528" s="19" t="n"/>
      <c r="J528" s="19" t="n"/>
      <c r="K528" s="22">
        <f>IF(OR(D528="",F528=""),"",IFERROR(N(INDEX('품목 목록'!$E$6:$E$205,MATCH(D528,'품목 목록'!$A$6:$A$205,0))),0)+SUMIFS($F$5:F528,$D$5:D528,D528,$C$5:C528,"입고")-SUMIFS($F$5:F528,$D$5:D528,D528,$C$5:C528,"출고"))</f>
        <v/>
      </c>
    </row>
    <row r="529">
      <c r="A529" s="24" t="n">
        <v>525</v>
      </c>
      <c r="B529" s="25" t="n"/>
      <c r="C529" s="26" t="n"/>
      <c r="D529" s="26" t="n"/>
      <c r="E529" s="27">
        <f>IF(D529="","",IFERROR(INDEX('품목 목록'!$B$6:$B$205,MATCH(D529,'품목 목록'!$A$6:$A$205,0)),"코드 확인"))</f>
        <v/>
      </c>
      <c r="F529" s="20" t="n"/>
      <c r="G529" s="20" t="n"/>
      <c r="H529" s="21">
        <f>IF(OR(F529="",G529=""),"",F529*G529)</f>
        <v/>
      </c>
      <c r="I529" s="19" t="n"/>
      <c r="J529" s="19" t="n"/>
      <c r="K529" s="22">
        <f>IF(OR(D529="",F529=""),"",IFERROR(N(INDEX('품목 목록'!$E$6:$E$205,MATCH(D529,'품목 목록'!$A$6:$A$205,0))),0)+SUMIFS($F$5:F529,$D$5:D529,D529,$C$5:C529,"입고")-SUMIFS($F$5:F529,$D$5:D529,D529,$C$5:C529,"출고"))</f>
        <v/>
      </c>
    </row>
    <row r="530">
      <c r="A530" s="24" t="n">
        <v>526</v>
      </c>
      <c r="B530" s="25" t="n"/>
      <c r="C530" s="26" t="n"/>
      <c r="D530" s="26" t="n"/>
      <c r="E530" s="27">
        <f>IF(D530="","",IFERROR(INDEX('품목 목록'!$B$6:$B$205,MATCH(D530,'품목 목록'!$A$6:$A$205,0)),"코드 확인"))</f>
        <v/>
      </c>
      <c r="F530" s="20" t="n"/>
      <c r="G530" s="20" t="n"/>
      <c r="H530" s="21">
        <f>IF(OR(F530="",G530=""),"",F530*G530)</f>
        <v/>
      </c>
      <c r="I530" s="19" t="n"/>
      <c r="J530" s="19" t="n"/>
      <c r="K530" s="22">
        <f>IF(OR(D530="",F530=""),"",IFERROR(N(INDEX('품목 목록'!$E$6:$E$205,MATCH(D530,'품목 목록'!$A$6:$A$205,0))),0)+SUMIFS($F$5:F530,$D$5:D530,D530,$C$5:C530,"입고")-SUMIFS($F$5:F530,$D$5:D530,D530,$C$5:C530,"출고"))</f>
        <v/>
      </c>
    </row>
    <row r="531">
      <c r="A531" s="24" t="n">
        <v>527</v>
      </c>
      <c r="B531" s="25" t="n"/>
      <c r="C531" s="26" t="n"/>
      <c r="D531" s="26" t="n"/>
      <c r="E531" s="27">
        <f>IF(D531="","",IFERROR(INDEX('품목 목록'!$B$6:$B$205,MATCH(D531,'품목 목록'!$A$6:$A$205,0)),"코드 확인"))</f>
        <v/>
      </c>
      <c r="F531" s="20" t="n"/>
      <c r="G531" s="20" t="n"/>
      <c r="H531" s="21">
        <f>IF(OR(F531="",G531=""),"",F531*G531)</f>
        <v/>
      </c>
      <c r="I531" s="19" t="n"/>
      <c r="J531" s="19" t="n"/>
      <c r="K531" s="22">
        <f>IF(OR(D531="",F531=""),"",IFERROR(N(INDEX('품목 목록'!$E$6:$E$205,MATCH(D531,'품목 목록'!$A$6:$A$205,0))),0)+SUMIFS($F$5:F531,$D$5:D531,D531,$C$5:C531,"입고")-SUMIFS($F$5:F531,$D$5:D531,D531,$C$5:C531,"출고"))</f>
        <v/>
      </c>
    </row>
    <row r="532">
      <c r="A532" s="24" t="n">
        <v>528</v>
      </c>
      <c r="B532" s="25" t="n"/>
      <c r="C532" s="26" t="n"/>
      <c r="D532" s="26" t="n"/>
      <c r="E532" s="27">
        <f>IF(D532="","",IFERROR(INDEX('품목 목록'!$B$6:$B$205,MATCH(D532,'품목 목록'!$A$6:$A$205,0)),"코드 확인"))</f>
        <v/>
      </c>
      <c r="F532" s="20" t="n"/>
      <c r="G532" s="20" t="n"/>
      <c r="H532" s="21">
        <f>IF(OR(F532="",G532=""),"",F532*G532)</f>
        <v/>
      </c>
      <c r="I532" s="19" t="n"/>
      <c r="J532" s="19" t="n"/>
      <c r="K532" s="22">
        <f>IF(OR(D532="",F532=""),"",IFERROR(N(INDEX('품목 목록'!$E$6:$E$205,MATCH(D532,'품목 목록'!$A$6:$A$205,0))),0)+SUMIFS($F$5:F532,$D$5:D532,D532,$C$5:C532,"입고")-SUMIFS($F$5:F532,$D$5:D532,D532,$C$5:C532,"출고"))</f>
        <v/>
      </c>
    </row>
    <row r="533">
      <c r="A533" s="24" t="n">
        <v>529</v>
      </c>
      <c r="B533" s="25" t="n"/>
      <c r="C533" s="26" t="n"/>
      <c r="D533" s="26" t="n"/>
      <c r="E533" s="27">
        <f>IF(D533="","",IFERROR(INDEX('품목 목록'!$B$6:$B$205,MATCH(D533,'품목 목록'!$A$6:$A$205,0)),"코드 확인"))</f>
        <v/>
      </c>
      <c r="F533" s="20" t="n"/>
      <c r="G533" s="20" t="n"/>
      <c r="H533" s="21">
        <f>IF(OR(F533="",G533=""),"",F533*G533)</f>
        <v/>
      </c>
      <c r="I533" s="19" t="n"/>
      <c r="J533" s="19" t="n"/>
      <c r="K533" s="22">
        <f>IF(OR(D533="",F533=""),"",IFERROR(N(INDEX('품목 목록'!$E$6:$E$205,MATCH(D533,'품목 목록'!$A$6:$A$205,0))),0)+SUMIFS($F$5:F533,$D$5:D533,D533,$C$5:C533,"입고")-SUMIFS($F$5:F533,$D$5:D533,D533,$C$5:C533,"출고"))</f>
        <v/>
      </c>
    </row>
    <row r="534">
      <c r="A534" s="24" t="n">
        <v>530</v>
      </c>
      <c r="B534" s="25" t="n"/>
      <c r="C534" s="26" t="n"/>
      <c r="D534" s="26" t="n"/>
      <c r="E534" s="27">
        <f>IF(D534="","",IFERROR(INDEX('품목 목록'!$B$6:$B$205,MATCH(D534,'품목 목록'!$A$6:$A$205,0)),"코드 확인"))</f>
        <v/>
      </c>
      <c r="F534" s="20" t="n"/>
      <c r="G534" s="20" t="n"/>
      <c r="H534" s="21">
        <f>IF(OR(F534="",G534=""),"",F534*G534)</f>
        <v/>
      </c>
      <c r="I534" s="19" t="n"/>
      <c r="J534" s="19" t="n"/>
      <c r="K534" s="22">
        <f>IF(OR(D534="",F534=""),"",IFERROR(N(INDEX('품목 목록'!$E$6:$E$205,MATCH(D534,'품목 목록'!$A$6:$A$205,0))),0)+SUMIFS($F$5:F534,$D$5:D534,D534,$C$5:C534,"입고")-SUMIFS($F$5:F534,$D$5:D534,D534,$C$5:C534,"출고"))</f>
        <v/>
      </c>
    </row>
    <row r="535">
      <c r="A535" s="24" t="n">
        <v>531</v>
      </c>
      <c r="B535" s="25" t="n"/>
      <c r="C535" s="26" t="n"/>
      <c r="D535" s="26" t="n"/>
      <c r="E535" s="27">
        <f>IF(D535="","",IFERROR(INDEX('품목 목록'!$B$6:$B$205,MATCH(D535,'품목 목록'!$A$6:$A$205,0)),"코드 확인"))</f>
        <v/>
      </c>
      <c r="F535" s="20" t="n"/>
      <c r="G535" s="20" t="n"/>
      <c r="H535" s="21">
        <f>IF(OR(F535="",G535=""),"",F535*G535)</f>
        <v/>
      </c>
      <c r="I535" s="19" t="n"/>
      <c r="J535" s="19" t="n"/>
      <c r="K535" s="22">
        <f>IF(OR(D535="",F535=""),"",IFERROR(N(INDEX('품목 목록'!$E$6:$E$205,MATCH(D535,'품목 목록'!$A$6:$A$205,0))),0)+SUMIFS($F$5:F535,$D$5:D535,D535,$C$5:C535,"입고")-SUMIFS($F$5:F535,$D$5:D535,D535,$C$5:C535,"출고"))</f>
        <v/>
      </c>
    </row>
    <row r="536">
      <c r="A536" s="24" t="n">
        <v>532</v>
      </c>
      <c r="B536" s="25" t="n"/>
      <c r="C536" s="26" t="n"/>
      <c r="D536" s="26" t="n"/>
      <c r="E536" s="27">
        <f>IF(D536="","",IFERROR(INDEX('품목 목록'!$B$6:$B$205,MATCH(D536,'품목 목록'!$A$6:$A$205,0)),"코드 확인"))</f>
        <v/>
      </c>
      <c r="F536" s="20" t="n"/>
      <c r="G536" s="20" t="n"/>
      <c r="H536" s="21">
        <f>IF(OR(F536="",G536=""),"",F536*G536)</f>
        <v/>
      </c>
      <c r="I536" s="19" t="n"/>
      <c r="J536" s="19" t="n"/>
      <c r="K536" s="22">
        <f>IF(OR(D536="",F536=""),"",IFERROR(N(INDEX('품목 목록'!$E$6:$E$205,MATCH(D536,'품목 목록'!$A$6:$A$205,0))),0)+SUMIFS($F$5:F536,$D$5:D536,D536,$C$5:C536,"입고")-SUMIFS($F$5:F536,$D$5:D536,D536,$C$5:C536,"출고"))</f>
        <v/>
      </c>
    </row>
    <row r="537">
      <c r="A537" s="24" t="n">
        <v>533</v>
      </c>
      <c r="B537" s="25" t="n"/>
      <c r="C537" s="26" t="n"/>
      <c r="D537" s="26" t="n"/>
      <c r="E537" s="27">
        <f>IF(D537="","",IFERROR(INDEX('품목 목록'!$B$6:$B$205,MATCH(D537,'품목 목록'!$A$6:$A$205,0)),"코드 확인"))</f>
        <v/>
      </c>
      <c r="F537" s="20" t="n"/>
      <c r="G537" s="20" t="n"/>
      <c r="H537" s="21">
        <f>IF(OR(F537="",G537=""),"",F537*G537)</f>
        <v/>
      </c>
      <c r="I537" s="19" t="n"/>
      <c r="J537" s="19" t="n"/>
      <c r="K537" s="22">
        <f>IF(OR(D537="",F537=""),"",IFERROR(N(INDEX('품목 목록'!$E$6:$E$205,MATCH(D537,'품목 목록'!$A$6:$A$205,0))),0)+SUMIFS($F$5:F537,$D$5:D537,D537,$C$5:C537,"입고")-SUMIFS($F$5:F537,$D$5:D537,D537,$C$5:C537,"출고"))</f>
        <v/>
      </c>
    </row>
    <row r="538">
      <c r="A538" s="24" t="n">
        <v>534</v>
      </c>
      <c r="B538" s="25" t="n"/>
      <c r="C538" s="26" t="n"/>
      <c r="D538" s="26" t="n"/>
      <c r="E538" s="27">
        <f>IF(D538="","",IFERROR(INDEX('품목 목록'!$B$6:$B$205,MATCH(D538,'품목 목록'!$A$6:$A$205,0)),"코드 확인"))</f>
        <v/>
      </c>
      <c r="F538" s="20" t="n"/>
      <c r="G538" s="20" t="n"/>
      <c r="H538" s="21">
        <f>IF(OR(F538="",G538=""),"",F538*G538)</f>
        <v/>
      </c>
      <c r="I538" s="19" t="n"/>
      <c r="J538" s="19" t="n"/>
      <c r="K538" s="22">
        <f>IF(OR(D538="",F538=""),"",IFERROR(N(INDEX('품목 목록'!$E$6:$E$205,MATCH(D538,'품목 목록'!$A$6:$A$205,0))),0)+SUMIFS($F$5:F538,$D$5:D538,D538,$C$5:C538,"입고")-SUMIFS($F$5:F538,$D$5:D538,D538,$C$5:C538,"출고"))</f>
        <v/>
      </c>
    </row>
    <row r="539">
      <c r="A539" s="24" t="n">
        <v>535</v>
      </c>
      <c r="B539" s="25" t="n"/>
      <c r="C539" s="26" t="n"/>
      <c r="D539" s="26" t="n"/>
      <c r="E539" s="27">
        <f>IF(D539="","",IFERROR(INDEX('품목 목록'!$B$6:$B$205,MATCH(D539,'품목 목록'!$A$6:$A$205,0)),"코드 확인"))</f>
        <v/>
      </c>
      <c r="F539" s="20" t="n"/>
      <c r="G539" s="20" t="n"/>
      <c r="H539" s="21">
        <f>IF(OR(F539="",G539=""),"",F539*G539)</f>
        <v/>
      </c>
      <c r="I539" s="19" t="n"/>
      <c r="J539" s="19" t="n"/>
      <c r="K539" s="22">
        <f>IF(OR(D539="",F539=""),"",IFERROR(N(INDEX('품목 목록'!$E$6:$E$205,MATCH(D539,'품목 목록'!$A$6:$A$205,0))),0)+SUMIFS($F$5:F539,$D$5:D539,D539,$C$5:C539,"입고")-SUMIFS($F$5:F539,$D$5:D539,D539,$C$5:C539,"출고"))</f>
        <v/>
      </c>
    </row>
    <row r="540">
      <c r="A540" s="24" t="n">
        <v>536</v>
      </c>
      <c r="B540" s="25" t="n"/>
      <c r="C540" s="26" t="n"/>
      <c r="D540" s="26" t="n"/>
      <c r="E540" s="27">
        <f>IF(D540="","",IFERROR(INDEX('품목 목록'!$B$6:$B$205,MATCH(D540,'품목 목록'!$A$6:$A$205,0)),"코드 확인"))</f>
        <v/>
      </c>
      <c r="F540" s="20" t="n"/>
      <c r="G540" s="20" t="n"/>
      <c r="H540" s="21">
        <f>IF(OR(F540="",G540=""),"",F540*G540)</f>
        <v/>
      </c>
      <c r="I540" s="19" t="n"/>
      <c r="J540" s="19" t="n"/>
      <c r="K540" s="22">
        <f>IF(OR(D540="",F540=""),"",IFERROR(N(INDEX('품목 목록'!$E$6:$E$205,MATCH(D540,'품목 목록'!$A$6:$A$205,0))),0)+SUMIFS($F$5:F540,$D$5:D540,D540,$C$5:C540,"입고")-SUMIFS($F$5:F540,$D$5:D540,D540,$C$5:C540,"출고"))</f>
        <v/>
      </c>
    </row>
    <row r="541">
      <c r="A541" s="24" t="n">
        <v>537</v>
      </c>
      <c r="B541" s="25" t="n"/>
      <c r="C541" s="26" t="n"/>
      <c r="D541" s="26" t="n"/>
      <c r="E541" s="27">
        <f>IF(D541="","",IFERROR(INDEX('품목 목록'!$B$6:$B$205,MATCH(D541,'품목 목록'!$A$6:$A$205,0)),"코드 확인"))</f>
        <v/>
      </c>
      <c r="F541" s="20" t="n"/>
      <c r="G541" s="20" t="n"/>
      <c r="H541" s="21">
        <f>IF(OR(F541="",G541=""),"",F541*G541)</f>
        <v/>
      </c>
      <c r="I541" s="19" t="n"/>
      <c r="J541" s="19" t="n"/>
      <c r="K541" s="22">
        <f>IF(OR(D541="",F541=""),"",IFERROR(N(INDEX('품목 목록'!$E$6:$E$205,MATCH(D541,'품목 목록'!$A$6:$A$205,0))),0)+SUMIFS($F$5:F541,$D$5:D541,D541,$C$5:C541,"입고")-SUMIFS($F$5:F541,$D$5:D541,D541,$C$5:C541,"출고"))</f>
        <v/>
      </c>
    </row>
    <row r="542">
      <c r="A542" s="24" t="n">
        <v>538</v>
      </c>
      <c r="B542" s="25" t="n"/>
      <c r="C542" s="26" t="n"/>
      <c r="D542" s="26" t="n"/>
      <c r="E542" s="27">
        <f>IF(D542="","",IFERROR(INDEX('품목 목록'!$B$6:$B$205,MATCH(D542,'품목 목록'!$A$6:$A$205,0)),"코드 확인"))</f>
        <v/>
      </c>
      <c r="F542" s="20" t="n"/>
      <c r="G542" s="20" t="n"/>
      <c r="H542" s="21">
        <f>IF(OR(F542="",G542=""),"",F542*G542)</f>
        <v/>
      </c>
      <c r="I542" s="19" t="n"/>
      <c r="J542" s="19" t="n"/>
      <c r="K542" s="22">
        <f>IF(OR(D542="",F542=""),"",IFERROR(N(INDEX('품목 목록'!$E$6:$E$205,MATCH(D542,'품목 목록'!$A$6:$A$205,0))),0)+SUMIFS($F$5:F542,$D$5:D542,D542,$C$5:C542,"입고")-SUMIFS($F$5:F542,$D$5:D542,D542,$C$5:C542,"출고"))</f>
        <v/>
      </c>
    </row>
    <row r="543">
      <c r="A543" s="24" t="n">
        <v>539</v>
      </c>
      <c r="B543" s="25" t="n"/>
      <c r="C543" s="26" t="n"/>
      <c r="D543" s="26" t="n"/>
      <c r="E543" s="27">
        <f>IF(D543="","",IFERROR(INDEX('품목 목록'!$B$6:$B$205,MATCH(D543,'품목 목록'!$A$6:$A$205,0)),"코드 확인"))</f>
        <v/>
      </c>
      <c r="F543" s="20" t="n"/>
      <c r="G543" s="20" t="n"/>
      <c r="H543" s="21">
        <f>IF(OR(F543="",G543=""),"",F543*G543)</f>
        <v/>
      </c>
      <c r="I543" s="19" t="n"/>
      <c r="J543" s="19" t="n"/>
      <c r="K543" s="22">
        <f>IF(OR(D543="",F543=""),"",IFERROR(N(INDEX('품목 목록'!$E$6:$E$205,MATCH(D543,'품목 목록'!$A$6:$A$205,0))),0)+SUMIFS($F$5:F543,$D$5:D543,D543,$C$5:C543,"입고")-SUMIFS($F$5:F543,$D$5:D543,D543,$C$5:C543,"출고"))</f>
        <v/>
      </c>
    </row>
    <row r="544">
      <c r="A544" s="24" t="n">
        <v>540</v>
      </c>
      <c r="B544" s="25" t="n"/>
      <c r="C544" s="26" t="n"/>
      <c r="D544" s="26" t="n"/>
      <c r="E544" s="27">
        <f>IF(D544="","",IFERROR(INDEX('품목 목록'!$B$6:$B$205,MATCH(D544,'품목 목록'!$A$6:$A$205,0)),"코드 확인"))</f>
        <v/>
      </c>
      <c r="F544" s="20" t="n"/>
      <c r="G544" s="20" t="n"/>
      <c r="H544" s="21">
        <f>IF(OR(F544="",G544=""),"",F544*G544)</f>
        <v/>
      </c>
      <c r="I544" s="19" t="n"/>
      <c r="J544" s="19" t="n"/>
      <c r="K544" s="22">
        <f>IF(OR(D544="",F544=""),"",IFERROR(N(INDEX('품목 목록'!$E$6:$E$205,MATCH(D544,'품목 목록'!$A$6:$A$205,0))),0)+SUMIFS($F$5:F544,$D$5:D544,D544,$C$5:C544,"입고")-SUMIFS($F$5:F544,$D$5:D544,D544,$C$5:C544,"출고"))</f>
        <v/>
      </c>
    </row>
    <row r="545">
      <c r="A545" s="24" t="n">
        <v>541</v>
      </c>
      <c r="B545" s="25" t="n"/>
      <c r="C545" s="26" t="n"/>
      <c r="D545" s="26" t="n"/>
      <c r="E545" s="27">
        <f>IF(D545="","",IFERROR(INDEX('품목 목록'!$B$6:$B$205,MATCH(D545,'품목 목록'!$A$6:$A$205,0)),"코드 확인"))</f>
        <v/>
      </c>
      <c r="F545" s="20" t="n"/>
      <c r="G545" s="20" t="n"/>
      <c r="H545" s="21">
        <f>IF(OR(F545="",G545=""),"",F545*G545)</f>
        <v/>
      </c>
      <c r="I545" s="19" t="n"/>
      <c r="J545" s="19" t="n"/>
      <c r="K545" s="22">
        <f>IF(OR(D545="",F545=""),"",IFERROR(N(INDEX('품목 목록'!$E$6:$E$205,MATCH(D545,'품목 목록'!$A$6:$A$205,0))),0)+SUMIFS($F$5:F545,$D$5:D545,D545,$C$5:C545,"입고")-SUMIFS($F$5:F545,$D$5:D545,D545,$C$5:C545,"출고"))</f>
        <v/>
      </c>
    </row>
    <row r="546">
      <c r="A546" s="24" t="n">
        <v>542</v>
      </c>
      <c r="B546" s="25" t="n"/>
      <c r="C546" s="26" t="n"/>
      <c r="D546" s="26" t="n"/>
      <c r="E546" s="27">
        <f>IF(D546="","",IFERROR(INDEX('품목 목록'!$B$6:$B$205,MATCH(D546,'품목 목록'!$A$6:$A$205,0)),"코드 확인"))</f>
        <v/>
      </c>
      <c r="F546" s="20" t="n"/>
      <c r="G546" s="20" t="n"/>
      <c r="H546" s="21">
        <f>IF(OR(F546="",G546=""),"",F546*G546)</f>
        <v/>
      </c>
      <c r="I546" s="19" t="n"/>
      <c r="J546" s="19" t="n"/>
      <c r="K546" s="22">
        <f>IF(OR(D546="",F546=""),"",IFERROR(N(INDEX('품목 목록'!$E$6:$E$205,MATCH(D546,'품목 목록'!$A$6:$A$205,0))),0)+SUMIFS($F$5:F546,$D$5:D546,D546,$C$5:C546,"입고")-SUMIFS($F$5:F546,$D$5:D546,D546,$C$5:C546,"출고"))</f>
        <v/>
      </c>
    </row>
    <row r="547">
      <c r="A547" s="24" t="n">
        <v>543</v>
      </c>
      <c r="B547" s="25" t="n"/>
      <c r="C547" s="26" t="n"/>
      <c r="D547" s="26" t="n"/>
      <c r="E547" s="27">
        <f>IF(D547="","",IFERROR(INDEX('품목 목록'!$B$6:$B$205,MATCH(D547,'품목 목록'!$A$6:$A$205,0)),"코드 확인"))</f>
        <v/>
      </c>
      <c r="F547" s="20" t="n"/>
      <c r="G547" s="20" t="n"/>
      <c r="H547" s="21">
        <f>IF(OR(F547="",G547=""),"",F547*G547)</f>
        <v/>
      </c>
      <c r="I547" s="19" t="n"/>
      <c r="J547" s="19" t="n"/>
      <c r="K547" s="22">
        <f>IF(OR(D547="",F547=""),"",IFERROR(N(INDEX('품목 목록'!$E$6:$E$205,MATCH(D547,'품목 목록'!$A$6:$A$205,0))),0)+SUMIFS($F$5:F547,$D$5:D547,D547,$C$5:C547,"입고")-SUMIFS($F$5:F547,$D$5:D547,D547,$C$5:C547,"출고"))</f>
        <v/>
      </c>
    </row>
    <row r="548">
      <c r="A548" s="24" t="n">
        <v>544</v>
      </c>
      <c r="B548" s="25" t="n"/>
      <c r="C548" s="26" t="n"/>
      <c r="D548" s="26" t="n"/>
      <c r="E548" s="27">
        <f>IF(D548="","",IFERROR(INDEX('품목 목록'!$B$6:$B$205,MATCH(D548,'품목 목록'!$A$6:$A$205,0)),"코드 확인"))</f>
        <v/>
      </c>
      <c r="F548" s="20" t="n"/>
      <c r="G548" s="20" t="n"/>
      <c r="H548" s="21">
        <f>IF(OR(F548="",G548=""),"",F548*G548)</f>
        <v/>
      </c>
      <c r="I548" s="19" t="n"/>
      <c r="J548" s="19" t="n"/>
      <c r="K548" s="22">
        <f>IF(OR(D548="",F548=""),"",IFERROR(N(INDEX('품목 목록'!$E$6:$E$205,MATCH(D548,'품목 목록'!$A$6:$A$205,0))),0)+SUMIFS($F$5:F548,$D$5:D548,D548,$C$5:C548,"입고")-SUMIFS($F$5:F548,$D$5:D548,D548,$C$5:C548,"출고"))</f>
        <v/>
      </c>
    </row>
    <row r="549">
      <c r="A549" s="24" t="n">
        <v>545</v>
      </c>
      <c r="B549" s="25" t="n"/>
      <c r="C549" s="26" t="n"/>
      <c r="D549" s="26" t="n"/>
      <c r="E549" s="27">
        <f>IF(D549="","",IFERROR(INDEX('품목 목록'!$B$6:$B$205,MATCH(D549,'품목 목록'!$A$6:$A$205,0)),"코드 확인"))</f>
        <v/>
      </c>
      <c r="F549" s="20" t="n"/>
      <c r="G549" s="20" t="n"/>
      <c r="H549" s="21">
        <f>IF(OR(F549="",G549=""),"",F549*G549)</f>
        <v/>
      </c>
      <c r="I549" s="19" t="n"/>
      <c r="J549" s="19" t="n"/>
      <c r="K549" s="22">
        <f>IF(OR(D549="",F549=""),"",IFERROR(N(INDEX('품목 목록'!$E$6:$E$205,MATCH(D549,'품목 목록'!$A$6:$A$205,0))),0)+SUMIFS($F$5:F549,$D$5:D549,D549,$C$5:C549,"입고")-SUMIFS($F$5:F549,$D$5:D549,D549,$C$5:C549,"출고"))</f>
        <v/>
      </c>
    </row>
    <row r="550">
      <c r="A550" s="24" t="n">
        <v>546</v>
      </c>
      <c r="B550" s="25" t="n"/>
      <c r="C550" s="26" t="n"/>
      <c r="D550" s="26" t="n"/>
      <c r="E550" s="27">
        <f>IF(D550="","",IFERROR(INDEX('품목 목록'!$B$6:$B$205,MATCH(D550,'품목 목록'!$A$6:$A$205,0)),"코드 확인"))</f>
        <v/>
      </c>
      <c r="F550" s="20" t="n"/>
      <c r="G550" s="20" t="n"/>
      <c r="H550" s="21">
        <f>IF(OR(F550="",G550=""),"",F550*G550)</f>
        <v/>
      </c>
      <c r="I550" s="19" t="n"/>
      <c r="J550" s="19" t="n"/>
      <c r="K550" s="22">
        <f>IF(OR(D550="",F550=""),"",IFERROR(N(INDEX('품목 목록'!$E$6:$E$205,MATCH(D550,'품목 목록'!$A$6:$A$205,0))),0)+SUMIFS($F$5:F550,$D$5:D550,D550,$C$5:C550,"입고")-SUMIFS($F$5:F550,$D$5:D550,D550,$C$5:C550,"출고"))</f>
        <v/>
      </c>
    </row>
    <row r="551">
      <c r="A551" s="24" t="n">
        <v>547</v>
      </c>
      <c r="B551" s="25" t="n"/>
      <c r="C551" s="26" t="n"/>
      <c r="D551" s="26" t="n"/>
      <c r="E551" s="27">
        <f>IF(D551="","",IFERROR(INDEX('품목 목록'!$B$6:$B$205,MATCH(D551,'품목 목록'!$A$6:$A$205,0)),"코드 확인"))</f>
        <v/>
      </c>
      <c r="F551" s="20" t="n"/>
      <c r="G551" s="20" t="n"/>
      <c r="H551" s="21">
        <f>IF(OR(F551="",G551=""),"",F551*G551)</f>
        <v/>
      </c>
      <c r="I551" s="19" t="n"/>
      <c r="J551" s="19" t="n"/>
      <c r="K551" s="22">
        <f>IF(OR(D551="",F551=""),"",IFERROR(N(INDEX('품목 목록'!$E$6:$E$205,MATCH(D551,'품목 목록'!$A$6:$A$205,0))),0)+SUMIFS($F$5:F551,$D$5:D551,D551,$C$5:C551,"입고")-SUMIFS($F$5:F551,$D$5:D551,D551,$C$5:C551,"출고"))</f>
        <v/>
      </c>
    </row>
    <row r="552">
      <c r="A552" s="24" t="n">
        <v>548</v>
      </c>
      <c r="B552" s="25" t="n"/>
      <c r="C552" s="26" t="n"/>
      <c r="D552" s="26" t="n"/>
      <c r="E552" s="27">
        <f>IF(D552="","",IFERROR(INDEX('품목 목록'!$B$6:$B$205,MATCH(D552,'품목 목록'!$A$6:$A$205,0)),"코드 확인"))</f>
        <v/>
      </c>
      <c r="F552" s="20" t="n"/>
      <c r="G552" s="20" t="n"/>
      <c r="H552" s="21">
        <f>IF(OR(F552="",G552=""),"",F552*G552)</f>
        <v/>
      </c>
      <c r="I552" s="19" t="n"/>
      <c r="J552" s="19" t="n"/>
      <c r="K552" s="22">
        <f>IF(OR(D552="",F552=""),"",IFERROR(N(INDEX('품목 목록'!$E$6:$E$205,MATCH(D552,'품목 목록'!$A$6:$A$205,0))),0)+SUMIFS($F$5:F552,$D$5:D552,D552,$C$5:C552,"입고")-SUMIFS($F$5:F552,$D$5:D552,D552,$C$5:C552,"출고"))</f>
        <v/>
      </c>
    </row>
    <row r="553">
      <c r="A553" s="24" t="n">
        <v>549</v>
      </c>
      <c r="B553" s="25" t="n"/>
      <c r="C553" s="26" t="n"/>
      <c r="D553" s="26" t="n"/>
      <c r="E553" s="27">
        <f>IF(D553="","",IFERROR(INDEX('품목 목록'!$B$6:$B$205,MATCH(D553,'품목 목록'!$A$6:$A$205,0)),"코드 확인"))</f>
        <v/>
      </c>
      <c r="F553" s="20" t="n"/>
      <c r="G553" s="20" t="n"/>
      <c r="H553" s="21">
        <f>IF(OR(F553="",G553=""),"",F553*G553)</f>
        <v/>
      </c>
      <c r="I553" s="19" t="n"/>
      <c r="J553" s="19" t="n"/>
      <c r="K553" s="22">
        <f>IF(OR(D553="",F553=""),"",IFERROR(N(INDEX('품목 목록'!$E$6:$E$205,MATCH(D553,'품목 목록'!$A$6:$A$205,0))),0)+SUMIFS($F$5:F553,$D$5:D553,D553,$C$5:C553,"입고")-SUMIFS($F$5:F553,$D$5:D553,D553,$C$5:C553,"출고"))</f>
        <v/>
      </c>
    </row>
    <row r="554">
      <c r="A554" s="24" t="n">
        <v>550</v>
      </c>
      <c r="B554" s="25" t="n"/>
      <c r="C554" s="26" t="n"/>
      <c r="D554" s="26" t="n"/>
      <c r="E554" s="27">
        <f>IF(D554="","",IFERROR(INDEX('품목 목록'!$B$6:$B$205,MATCH(D554,'품목 목록'!$A$6:$A$205,0)),"코드 확인"))</f>
        <v/>
      </c>
      <c r="F554" s="20" t="n"/>
      <c r="G554" s="20" t="n"/>
      <c r="H554" s="21">
        <f>IF(OR(F554="",G554=""),"",F554*G554)</f>
        <v/>
      </c>
      <c r="I554" s="19" t="n"/>
      <c r="J554" s="19" t="n"/>
      <c r="K554" s="22">
        <f>IF(OR(D554="",F554=""),"",IFERROR(N(INDEX('품목 목록'!$E$6:$E$205,MATCH(D554,'품목 목록'!$A$6:$A$205,0))),0)+SUMIFS($F$5:F554,$D$5:D554,D554,$C$5:C554,"입고")-SUMIFS($F$5:F554,$D$5:D554,D554,$C$5:C554,"출고"))</f>
        <v/>
      </c>
    </row>
    <row r="555">
      <c r="A555" s="24" t="n">
        <v>551</v>
      </c>
      <c r="B555" s="25" t="n"/>
      <c r="C555" s="26" t="n"/>
      <c r="D555" s="26" t="n"/>
      <c r="E555" s="27">
        <f>IF(D555="","",IFERROR(INDEX('품목 목록'!$B$6:$B$205,MATCH(D555,'품목 목록'!$A$6:$A$205,0)),"코드 확인"))</f>
        <v/>
      </c>
      <c r="F555" s="20" t="n"/>
      <c r="G555" s="20" t="n"/>
      <c r="H555" s="21">
        <f>IF(OR(F555="",G555=""),"",F555*G555)</f>
        <v/>
      </c>
      <c r="I555" s="19" t="n"/>
      <c r="J555" s="19" t="n"/>
      <c r="K555" s="22">
        <f>IF(OR(D555="",F555=""),"",IFERROR(N(INDEX('품목 목록'!$E$6:$E$205,MATCH(D555,'품목 목록'!$A$6:$A$205,0))),0)+SUMIFS($F$5:F555,$D$5:D555,D555,$C$5:C555,"입고")-SUMIFS($F$5:F555,$D$5:D555,D555,$C$5:C555,"출고"))</f>
        <v/>
      </c>
    </row>
    <row r="556">
      <c r="A556" s="24" t="n">
        <v>552</v>
      </c>
      <c r="B556" s="25" t="n"/>
      <c r="C556" s="26" t="n"/>
      <c r="D556" s="26" t="n"/>
      <c r="E556" s="27">
        <f>IF(D556="","",IFERROR(INDEX('품목 목록'!$B$6:$B$205,MATCH(D556,'품목 목록'!$A$6:$A$205,0)),"코드 확인"))</f>
        <v/>
      </c>
      <c r="F556" s="20" t="n"/>
      <c r="G556" s="20" t="n"/>
      <c r="H556" s="21">
        <f>IF(OR(F556="",G556=""),"",F556*G556)</f>
        <v/>
      </c>
      <c r="I556" s="19" t="n"/>
      <c r="J556" s="19" t="n"/>
      <c r="K556" s="22">
        <f>IF(OR(D556="",F556=""),"",IFERROR(N(INDEX('품목 목록'!$E$6:$E$205,MATCH(D556,'품목 목록'!$A$6:$A$205,0))),0)+SUMIFS($F$5:F556,$D$5:D556,D556,$C$5:C556,"입고")-SUMIFS($F$5:F556,$D$5:D556,D556,$C$5:C556,"출고"))</f>
        <v/>
      </c>
    </row>
    <row r="557">
      <c r="A557" s="24" t="n">
        <v>553</v>
      </c>
      <c r="B557" s="25" t="n"/>
      <c r="C557" s="26" t="n"/>
      <c r="D557" s="26" t="n"/>
      <c r="E557" s="27">
        <f>IF(D557="","",IFERROR(INDEX('품목 목록'!$B$6:$B$205,MATCH(D557,'품목 목록'!$A$6:$A$205,0)),"코드 확인"))</f>
        <v/>
      </c>
      <c r="F557" s="20" t="n"/>
      <c r="G557" s="20" t="n"/>
      <c r="H557" s="21">
        <f>IF(OR(F557="",G557=""),"",F557*G557)</f>
        <v/>
      </c>
      <c r="I557" s="19" t="n"/>
      <c r="J557" s="19" t="n"/>
      <c r="K557" s="22">
        <f>IF(OR(D557="",F557=""),"",IFERROR(N(INDEX('품목 목록'!$E$6:$E$205,MATCH(D557,'품목 목록'!$A$6:$A$205,0))),0)+SUMIFS($F$5:F557,$D$5:D557,D557,$C$5:C557,"입고")-SUMIFS($F$5:F557,$D$5:D557,D557,$C$5:C557,"출고"))</f>
        <v/>
      </c>
    </row>
    <row r="558">
      <c r="A558" s="24" t="n">
        <v>554</v>
      </c>
      <c r="B558" s="25" t="n"/>
      <c r="C558" s="26" t="n"/>
      <c r="D558" s="26" t="n"/>
      <c r="E558" s="27">
        <f>IF(D558="","",IFERROR(INDEX('품목 목록'!$B$6:$B$205,MATCH(D558,'품목 목록'!$A$6:$A$205,0)),"코드 확인"))</f>
        <v/>
      </c>
      <c r="F558" s="20" t="n"/>
      <c r="G558" s="20" t="n"/>
      <c r="H558" s="21">
        <f>IF(OR(F558="",G558=""),"",F558*G558)</f>
        <v/>
      </c>
      <c r="I558" s="19" t="n"/>
      <c r="J558" s="19" t="n"/>
      <c r="K558" s="22">
        <f>IF(OR(D558="",F558=""),"",IFERROR(N(INDEX('품목 목록'!$E$6:$E$205,MATCH(D558,'품목 목록'!$A$6:$A$205,0))),0)+SUMIFS($F$5:F558,$D$5:D558,D558,$C$5:C558,"입고")-SUMIFS($F$5:F558,$D$5:D558,D558,$C$5:C558,"출고"))</f>
        <v/>
      </c>
    </row>
    <row r="559">
      <c r="A559" s="24" t="n">
        <v>555</v>
      </c>
      <c r="B559" s="25" t="n"/>
      <c r="C559" s="26" t="n"/>
      <c r="D559" s="26" t="n"/>
      <c r="E559" s="27">
        <f>IF(D559="","",IFERROR(INDEX('품목 목록'!$B$6:$B$205,MATCH(D559,'품목 목록'!$A$6:$A$205,0)),"코드 확인"))</f>
        <v/>
      </c>
      <c r="F559" s="20" t="n"/>
      <c r="G559" s="20" t="n"/>
      <c r="H559" s="21">
        <f>IF(OR(F559="",G559=""),"",F559*G559)</f>
        <v/>
      </c>
      <c r="I559" s="19" t="n"/>
      <c r="J559" s="19" t="n"/>
      <c r="K559" s="22">
        <f>IF(OR(D559="",F559=""),"",IFERROR(N(INDEX('품목 목록'!$E$6:$E$205,MATCH(D559,'품목 목록'!$A$6:$A$205,0))),0)+SUMIFS($F$5:F559,$D$5:D559,D559,$C$5:C559,"입고")-SUMIFS($F$5:F559,$D$5:D559,D559,$C$5:C559,"출고"))</f>
        <v/>
      </c>
    </row>
    <row r="560">
      <c r="A560" s="24" t="n">
        <v>556</v>
      </c>
      <c r="B560" s="25" t="n"/>
      <c r="C560" s="26" t="n"/>
      <c r="D560" s="26" t="n"/>
      <c r="E560" s="27">
        <f>IF(D560="","",IFERROR(INDEX('품목 목록'!$B$6:$B$205,MATCH(D560,'품목 목록'!$A$6:$A$205,0)),"코드 확인"))</f>
        <v/>
      </c>
      <c r="F560" s="20" t="n"/>
      <c r="G560" s="20" t="n"/>
      <c r="H560" s="21">
        <f>IF(OR(F560="",G560=""),"",F560*G560)</f>
        <v/>
      </c>
      <c r="I560" s="19" t="n"/>
      <c r="J560" s="19" t="n"/>
      <c r="K560" s="22">
        <f>IF(OR(D560="",F560=""),"",IFERROR(N(INDEX('품목 목록'!$E$6:$E$205,MATCH(D560,'품목 목록'!$A$6:$A$205,0))),0)+SUMIFS($F$5:F560,$D$5:D560,D560,$C$5:C560,"입고")-SUMIFS($F$5:F560,$D$5:D560,D560,$C$5:C560,"출고"))</f>
        <v/>
      </c>
    </row>
    <row r="561">
      <c r="A561" s="24" t="n">
        <v>557</v>
      </c>
      <c r="B561" s="25" t="n"/>
      <c r="C561" s="26" t="n"/>
      <c r="D561" s="26" t="n"/>
      <c r="E561" s="27">
        <f>IF(D561="","",IFERROR(INDEX('품목 목록'!$B$6:$B$205,MATCH(D561,'품목 목록'!$A$6:$A$205,0)),"코드 확인"))</f>
        <v/>
      </c>
      <c r="F561" s="20" t="n"/>
      <c r="G561" s="20" t="n"/>
      <c r="H561" s="21">
        <f>IF(OR(F561="",G561=""),"",F561*G561)</f>
        <v/>
      </c>
      <c r="I561" s="19" t="n"/>
      <c r="J561" s="19" t="n"/>
      <c r="K561" s="22">
        <f>IF(OR(D561="",F561=""),"",IFERROR(N(INDEX('품목 목록'!$E$6:$E$205,MATCH(D561,'품목 목록'!$A$6:$A$205,0))),0)+SUMIFS($F$5:F561,$D$5:D561,D561,$C$5:C561,"입고")-SUMIFS($F$5:F561,$D$5:D561,D561,$C$5:C561,"출고"))</f>
        <v/>
      </c>
    </row>
    <row r="562">
      <c r="A562" s="24" t="n">
        <v>558</v>
      </c>
      <c r="B562" s="25" t="n"/>
      <c r="C562" s="26" t="n"/>
      <c r="D562" s="26" t="n"/>
      <c r="E562" s="27">
        <f>IF(D562="","",IFERROR(INDEX('품목 목록'!$B$6:$B$205,MATCH(D562,'품목 목록'!$A$6:$A$205,0)),"코드 확인"))</f>
        <v/>
      </c>
      <c r="F562" s="20" t="n"/>
      <c r="G562" s="20" t="n"/>
      <c r="H562" s="21">
        <f>IF(OR(F562="",G562=""),"",F562*G562)</f>
        <v/>
      </c>
      <c r="I562" s="19" t="n"/>
      <c r="J562" s="19" t="n"/>
      <c r="K562" s="22">
        <f>IF(OR(D562="",F562=""),"",IFERROR(N(INDEX('품목 목록'!$E$6:$E$205,MATCH(D562,'품목 목록'!$A$6:$A$205,0))),0)+SUMIFS($F$5:F562,$D$5:D562,D562,$C$5:C562,"입고")-SUMIFS($F$5:F562,$D$5:D562,D562,$C$5:C562,"출고"))</f>
        <v/>
      </c>
    </row>
    <row r="563">
      <c r="A563" s="24" t="n">
        <v>559</v>
      </c>
      <c r="B563" s="25" t="n"/>
      <c r="C563" s="26" t="n"/>
      <c r="D563" s="26" t="n"/>
      <c r="E563" s="27">
        <f>IF(D563="","",IFERROR(INDEX('품목 목록'!$B$6:$B$205,MATCH(D563,'품목 목록'!$A$6:$A$205,0)),"코드 확인"))</f>
        <v/>
      </c>
      <c r="F563" s="20" t="n"/>
      <c r="G563" s="20" t="n"/>
      <c r="H563" s="21">
        <f>IF(OR(F563="",G563=""),"",F563*G563)</f>
        <v/>
      </c>
      <c r="I563" s="19" t="n"/>
      <c r="J563" s="19" t="n"/>
      <c r="K563" s="22">
        <f>IF(OR(D563="",F563=""),"",IFERROR(N(INDEX('품목 목록'!$E$6:$E$205,MATCH(D563,'품목 목록'!$A$6:$A$205,0))),0)+SUMIFS($F$5:F563,$D$5:D563,D563,$C$5:C563,"입고")-SUMIFS($F$5:F563,$D$5:D563,D563,$C$5:C563,"출고"))</f>
        <v/>
      </c>
    </row>
    <row r="564">
      <c r="A564" s="24" t="n">
        <v>560</v>
      </c>
      <c r="B564" s="25" t="n"/>
      <c r="C564" s="26" t="n"/>
      <c r="D564" s="26" t="n"/>
      <c r="E564" s="27">
        <f>IF(D564="","",IFERROR(INDEX('품목 목록'!$B$6:$B$205,MATCH(D564,'품목 목록'!$A$6:$A$205,0)),"코드 확인"))</f>
        <v/>
      </c>
      <c r="F564" s="20" t="n"/>
      <c r="G564" s="20" t="n"/>
      <c r="H564" s="21">
        <f>IF(OR(F564="",G564=""),"",F564*G564)</f>
        <v/>
      </c>
      <c r="I564" s="19" t="n"/>
      <c r="J564" s="19" t="n"/>
      <c r="K564" s="22">
        <f>IF(OR(D564="",F564=""),"",IFERROR(N(INDEX('품목 목록'!$E$6:$E$205,MATCH(D564,'품목 목록'!$A$6:$A$205,0))),0)+SUMIFS($F$5:F564,$D$5:D564,D564,$C$5:C564,"입고")-SUMIFS($F$5:F564,$D$5:D564,D564,$C$5:C564,"출고"))</f>
        <v/>
      </c>
    </row>
    <row r="565">
      <c r="A565" s="24" t="n">
        <v>561</v>
      </c>
      <c r="B565" s="25" t="n"/>
      <c r="C565" s="26" t="n"/>
      <c r="D565" s="26" t="n"/>
      <c r="E565" s="27">
        <f>IF(D565="","",IFERROR(INDEX('품목 목록'!$B$6:$B$205,MATCH(D565,'품목 목록'!$A$6:$A$205,0)),"코드 확인"))</f>
        <v/>
      </c>
      <c r="F565" s="20" t="n"/>
      <c r="G565" s="20" t="n"/>
      <c r="H565" s="21">
        <f>IF(OR(F565="",G565=""),"",F565*G565)</f>
        <v/>
      </c>
      <c r="I565" s="19" t="n"/>
      <c r="J565" s="19" t="n"/>
      <c r="K565" s="22">
        <f>IF(OR(D565="",F565=""),"",IFERROR(N(INDEX('품목 목록'!$E$6:$E$205,MATCH(D565,'품목 목록'!$A$6:$A$205,0))),0)+SUMIFS($F$5:F565,$D$5:D565,D565,$C$5:C565,"입고")-SUMIFS($F$5:F565,$D$5:D565,D565,$C$5:C565,"출고"))</f>
        <v/>
      </c>
    </row>
    <row r="566">
      <c r="A566" s="24" t="n">
        <v>562</v>
      </c>
      <c r="B566" s="25" t="n"/>
      <c r="C566" s="26" t="n"/>
      <c r="D566" s="26" t="n"/>
      <c r="E566" s="27">
        <f>IF(D566="","",IFERROR(INDEX('품목 목록'!$B$6:$B$205,MATCH(D566,'품목 목록'!$A$6:$A$205,0)),"코드 확인"))</f>
        <v/>
      </c>
      <c r="F566" s="20" t="n"/>
      <c r="G566" s="20" t="n"/>
      <c r="H566" s="21">
        <f>IF(OR(F566="",G566=""),"",F566*G566)</f>
        <v/>
      </c>
      <c r="I566" s="19" t="n"/>
      <c r="J566" s="19" t="n"/>
      <c r="K566" s="22">
        <f>IF(OR(D566="",F566=""),"",IFERROR(N(INDEX('품목 목록'!$E$6:$E$205,MATCH(D566,'품목 목록'!$A$6:$A$205,0))),0)+SUMIFS($F$5:F566,$D$5:D566,D566,$C$5:C566,"입고")-SUMIFS($F$5:F566,$D$5:D566,D566,$C$5:C566,"출고"))</f>
        <v/>
      </c>
    </row>
    <row r="567">
      <c r="A567" s="24" t="n">
        <v>563</v>
      </c>
      <c r="B567" s="25" t="n"/>
      <c r="C567" s="26" t="n"/>
      <c r="D567" s="26" t="n"/>
      <c r="E567" s="27">
        <f>IF(D567="","",IFERROR(INDEX('품목 목록'!$B$6:$B$205,MATCH(D567,'품목 목록'!$A$6:$A$205,0)),"코드 확인"))</f>
        <v/>
      </c>
      <c r="F567" s="20" t="n"/>
      <c r="G567" s="20" t="n"/>
      <c r="H567" s="21">
        <f>IF(OR(F567="",G567=""),"",F567*G567)</f>
        <v/>
      </c>
      <c r="I567" s="19" t="n"/>
      <c r="J567" s="19" t="n"/>
      <c r="K567" s="22">
        <f>IF(OR(D567="",F567=""),"",IFERROR(N(INDEX('품목 목록'!$E$6:$E$205,MATCH(D567,'품목 목록'!$A$6:$A$205,0))),0)+SUMIFS($F$5:F567,$D$5:D567,D567,$C$5:C567,"입고")-SUMIFS($F$5:F567,$D$5:D567,D567,$C$5:C567,"출고"))</f>
        <v/>
      </c>
    </row>
    <row r="568">
      <c r="A568" s="24" t="n">
        <v>564</v>
      </c>
      <c r="B568" s="25" t="n"/>
      <c r="C568" s="26" t="n"/>
      <c r="D568" s="26" t="n"/>
      <c r="E568" s="27">
        <f>IF(D568="","",IFERROR(INDEX('품목 목록'!$B$6:$B$205,MATCH(D568,'품목 목록'!$A$6:$A$205,0)),"코드 확인"))</f>
        <v/>
      </c>
      <c r="F568" s="20" t="n"/>
      <c r="G568" s="20" t="n"/>
      <c r="H568" s="21">
        <f>IF(OR(F568="",G568=""),"",F568*G568)</f>
        <v/>
      </c>
      <c r="I568" s="19" t="n"/>
      <c r="J568" s="19" t="n"/>
      <c r="K568" s="22">
        <f>IF(OR(D568="",F568=""),"",IFERROR(N(INDEX('품목 목록'!$E$6:$E$205,MATCH(D568,'품목 목록'!$A$6:$A$205,0))),0)+SUMIFS($F$5:F568,$D$5:D568,D568,$C$5:C568,"입고")-SUMIFS($F$5:F568,$D$5:D568,D568,$C$5:C568,"출고"))</f>
        <v/>
      </c>
    </row>
    <row r="569">
      <c r="A569" s="24" t="n">
        <v>565</v>
      </c>
      <c r="B569" s="25" t="n"/>
      <c r="C569" s="26" t="n"/>
      <c r="D569" s="26" t="n"/>
      <c r="E569" s="27">
        <f>IF(D569="","",IFERROR(INDEX('품목 목록'!$B$6:$B$205,MATCH(D569,'품목 목록'!$A$6:$A$205,0)),"코드 확인"))</f>
        <v/>
      </c>
      <c r="F569" s="20" t="n"/>
      <c r="G569" s="20" t="n"/>
      <c r="H569" s="21">
        <f>IF(OR(F569="",G569=""),"",F569*G569)</f>
        <v/>
      </c>
      <c r="I569" s="19" t="n"/>
      <c r="J569" s="19" t="n"/>
      <c r="K569" s="22">
        <f>IF(OR(D569="",F569=""),"",IFERROR(N(INDEX('품목 목록'!$E$6:$E$205,MATCH(D569,'품목 목록'!$A$6:$A$205,0))),0)+SUMIFS($F$5:F569,$D$5:D569,D569,$C$5:C569,"입고")-SUMIFS($F$5:F569,$D$5:D569,D569,$C$5:C569,"출고"))</f>
        <v/>
      </c>
    </row>
    <row r="570">
      <c r="A570" s="24" t="n">
        <v>566</v>
      </c>
      <c r="B570" s="25" t="n"/>
      <c r="C570" s="26" t="n"/>
      <c r="D570" s="26" t="n"/>
      <c r="E570" s="27">
        <f>IF(D570="","",IFERROR(INDEX('품목 목록'!$B$6:$B$205,MATCH(D570,'품목 목록'!$A$6:$A$205,0)),"코드 확인"))</f>
        <v/>
      </c>
      <c r="F570" s="20" t="n"/>
      <c r="G570" s="20" t="n"/>
      <c r="H570" s="21">
        <f>IF(OR(F570="",G570=""),"",F570*G570)</f>
        <v/>
      </c>
      <c r="I570" s="19" t="n"/>
      <c r="J570" s="19" t="n"/>
      <c r="K570" s="22">
        <f>IF(OR(D570="",F570=""),"",IFERROR(N(INDEX('품목 목록'!$E$6:$E$205,MATCH(D570,'품목 목록'!$A$6:$A$205,0))),0)+SUMIFS($F$5:F570,$D$5:D570,D570,$C$5:C570,"입고")-SUMIFS($F$5:F570,$D$5:D570,D570,$C$5:C570,"출고"))</f>
        <v/>
      </c>
    </row>
    <row r="571">
      <c r="A571" s="24" t="n">
        <v>567</v>
      </c>
      <c r="B571" s="25" t="n"/>
      <c r="C571" s="26" t="n"/>
      <c r="D571" s="26" t="n"/>
      <c r="E571" s="27">
        <f>IF(D571="","",IFERROR(INDEX('품목 목록'!$B$6:$B$205,MATCH(D571,'품목 목록'!$A$6:$A$205,0)),"코드 확인"))</f>
        <v/>
      </c>
      <c r="F571" s="20" t="n"/>
      <c r="G571" s="20" t="n"/>
      <c r="H571" s="21">
        <f>IF(OR(F571="",G571=""),"",F571*G571)</f>
        <v/>
      </c>
      <c r="I571" s="19" t="n"/>
      <c r="J571" s="19" t="n"/>
      <c r="K571" s="22">
        <f>IF(OR(D571="",F571=""),"",IFERROR(N(INDEX('품목 목록'!$E$6:$E$205,MATCH(D571,'품목 목록'!$A$6:$A$205,0))),0)+SUMIFS($F$5:F571,$D$5:D571,D571,$C$5:C571,"입고")-SUMIFS($F$5:F571,$D$5:D571,D571,$C$5:C571,"출고"))</f>
        <v/>
      </c>
    </row>
    <row r="572">
      <c r="A572" s="24" t="n">
        <v>568</v>
      </c>
      <c r="B572" s="25" t="n"/>
      <c r="C572" s="26" t="n"/>
      <c r="D572" s="26" t="n"/>
      <c r="E572" s="27">
        <f>IF(D572="","",IFERROR(INDEX('품목 목록'!$B$6:$B$205,MATCH(D572,'품목 목록'!$A$6:$A$205,0)),"코드 확인"))</f>
        <v/>
      </c>
      <c r="F572" s="20" t="n"/>
      <c r="G572" s="20" t="n"/>
      <c r="H572" s="21">
        <f>IF(OR(F572="",G572=""),"",F572*G572)</f>
        <v/>
      </c>
      <c r="I572" s="19" t="n"/>
      <c r="J572" s="19" t="n"/>
      <c r="K572" s="22">
        <f>IF(OR(D572="",F572=""),"",IFERROR(N(INDEX('품목 목록'!$E$6:$E$205,MATCH(D572,'품목 목록'!$A$6:$A$205,0))),0)+SUMIFS($F$5:F572,$D$5:D572,D572,$C$5:C572,"입고")-SUMIFS($F$5:F572,$D$5:D572,D572,$C$5:C572,"출고"))</f>
        <v/>
      </c>
    </row>
    <row r="573">
      <c r="A573" s="24" t="n">
        <v>569</v>
      </c>
      <c r="B573" s="25" t="n"/>
      <c r="C573" s="26" t="n"/>
      <c r="D573" s="26" t="n"/>
      <c r="E573" s="27">
        <f>IF(D573="","",IFERROR(INDEX('품목 목록'!$B$6:$B$205,MATCH(D573,'품목 목록'!$A$6:$A$205,0)),"코드 확인"))</f>
        <v/>
      </c>
      <c r="F573" s="20" t="n"/>
      <c r="G573" s="20" t="n"/>
      <c r="H573" s="21">
        <f>IF(OR(F573="",G573=""),"",F573*G573)</f>
        <v/>
      </c>
      <c r="I573" s="19" t="n"/>
      <c r="J573" s="19" t="n"/>
      <c r="K573" s="22">
        <f>IF(OR(D573="",F573=""),"",IFERROR(N(INDEX('품목 목록'!$E$6:$E$205,MATCH(D573,'품목 목록'!$A$6:$A$205,0))),0)+SUMIFS($F$5:F573,$D$5:D573,D573,$C$5:C573,"입고")-SUMIFS($F$5:F573,$D$5:D573,D573,$C$5:C573,"출고"))</f>
        <v/>
      </c>
    </row>
    <row r="574">
      <c r="A574" s="24" t="n">
        <v>570</v>
      </c>
      <c r="B574" s="25" t="n"/>
      <c r="C574" s="26" t="n"/>
      <c r="D574" s="26" t="n"/>
      <c r="E574" s="27">
        <f>IF(D574="","",IFERROR(INDEX('품목 목록'!$B$6:$B$205,MATCH(D574,'품목 목록'!$A$6:$A$205,0)),"코드 확인"))</f>
        <v/>
      </c>
      <c r="F574" s="20" t="n"/>
      <c r="G574" s="20" t="n"/>
      <c r="H574" s="21">
        <f>IF(OR(F574="",G574=""),"",F574*G574)</f>
        <v/>
      </c>
      <c r="I574" s="19" t="n"/>
      <c r="J574" s="19" t="n"/>
      <c r="K574" s="22">
        <f>IF(OR(D574="",F574=""),"",IFERROR(N(INDEX('품목 목록'!$E$6:$E$205,MATCH(D574,'품목 목록'!$A$6:$A$205,0))),0)+SUMIFS($F$5:F574,$D$5:D574,D574,$C$5:C574,"입고")-SUMIFS($F$5:F574,$D$5:D574,D574,$C$5:C574,"출고"))</f>
        <v/>
      </c>
    </row>
    <row r="575">
      <c r="A575" s="24" t="n">
        <v>571</v>
      </c>
      <c r="B575" s="25" t="n"/>
      <c r="C575" s="26" t="n"/>
      <c r="D575" s="26" t="n"/>
      <c r="E575" s="27">
        <f>IF(D575="","",IFERROR(INDEX('품목 목록'!$B$6:$B$205,MATCH(D575,'품목 목록'!$A$6:$A$205,0)),"코드 확인"))</f>
        <v/>
      </c>
      <c r="F575" s="20" t="n"/>
      <c r="G575" s="20" t="n"/>
      <c r="H575" s="21">
        <f>IF(OR(F575="",G575=""),"",F575*G575)</f>
        <v/>
      </c>
      <c r="I575" s="19" t="n"/>
      <c r="J575" s="19" t="n"/>
      <c r="K575" s="22">
        <f>IF(OR(D575="",F575=""),"",IFERROR(N(INDEX('품목 목록'!$E$6:$E$205,MATCH(D575,'품목 목록'!$A$6:$A$205,0))),0)+SUMIFS($F$5:F575,$D$5:D575,D575,$C$5:C575,"입고")-SUMIFS($F$5:F575,$D$5:D575,D575,$C$5:C575,"출고"))</f>
        <v/>
      </c>
    </row>
    <row r="576">
      <c r="A576" s="24" t="n">
        <v>572</v>
      </c>
      <c r="B576" s="25" t="n"/>
      <c r="C576" s="26" t="n"/>
      <c r="D576" s="26" t="n"/>
      <c r="E576" s="27">
        <f>IF(D576="","",IFERROR(INDEX('품목 목록'!$B$6:$B$205,MATCH(D576,'품목 목록'!$A$6:$A$205,0)),"코드 확인"))</f>
        <v/>
      </c>
      <c r="F576" s="20" t="n"/>
      <c r="G576" s="20" t="n"/>
      <c r="H576" s="21">
        <f>IF(OR(F576="",G576=""),"",F576*G576)</f>
        <v/>
      </c>
      <c r="I576" s="19" t="n"/>
      <c r="J576" s="19" t="n"/>
      <c r="K576" s="22">
        <f>IF(OR(D576="",F576=""),"",IFERROR(N(INDEX('품목 목록'!$E$6:$E$205,MATCH(D576,'품목 목록'!$A$6:$A$205,0))),0)+SUMIFS($F$5:F576,$D$5:D576,D576,$C$5:C576,"입고")-SUMIFS($F$5:F576,$D$5:D576,D576,$C$5:C576,"출고"))</f>
        <v/>
      </c>
    </row>
    <row r="577">
      <c r="A577" s="24" t="n">
        <v>573</v>
      </c>
      <c r="B577" s="25" t="n"/>
      <c r="C577" s="26" t="n"/>
      <c r="D577" s="26" t="n"/>
      <c r="E577" s="27">
        <f>IF(D577="","",IFERROR(INDEX('품목 목록'!$B$6:$B$205,MATCH(D577,'품목 목록'!$A$6:$A$205,0)),"코드 확인"))</f>
        <v/>
      </c>
      <c r="F577" s="20" t="n"/>
      <c r="G577" s="20" t="n"/>
      <c r="H577" s="21">
        <f>IF(OR(F577="",G577=""),"",F577*G577)</f>
        <v/>
      </c>
      <c r="I577" s="19" t="n"/>
      <c r="J577" s="19" t="n"/>
      <c r="K577" s="22">
        <f>IF(OR(D577="",F577=""),"",IFERROR(N(INDEX('품목 목록'!$E$6:$E$205,MATCH(D577,'품목 목록'!$A$6:$A$205,0))),0)+SUMIFS($F$5:F577,$D$5:D577,D577,$C$5:C577,"입고")-SUMIFS($F$5:F577,$D$5:D577,D577,$C$5:C577,"출고"))</f>
        <v/>
      </c>
    </row>
    <row r="578">
      <c r="A578" s="24" t="n">
        <v>574</v>
      </c>
      <c r="B578" s="25" t="n"/>
      <c r="C578" s="26" t="n"/>
      <c r="D578" s="26" t="n"/>
      <c r="E578" s="27">
        <f>IF(D578="","",IFERROR(INDEX('품목 목록'!$B$6:$B$205,MATCH(D578,'품목 목록'!$A$6:$A$205,0)),"코드 확인"))</f>
        <v/>
      </c>
      <c r="F578" s="20" t="n"/>
      <c r="G578" s="20" t="n"/>
      <c r="H578" s="21">
        <f>IF(OR(F578="",G578=""),"",F578*G578)</f>
        <v/>
      </c>
      <c r="I578" s="19" t="n"/>
      <c r="J578" s="19" t="n"/>
      <c r="K578" s="22">
        <f>IF(OR(D578="",F578=""),"",IFERROR(N(INDEX('품목 목록'!$E$6:$E$205,MATCH(D578,'품목 목록'!$A$6:$A$205,0))),0)+SUMIFS($F$5:F578,$D$5:D578,D578,$C$5:C578,"입고")-SUMIFS($F$5:F578,$D$5:D578,D578,$C$5:C578,"출고"))</f>
        <v/>
      </c>
    </row>
    <row r="579">
      <c r="A579" s="24" t="n">
        <v>575</v>
      </c>
      <c r="B579" s="25" t="n"/>
      <c r="C579" s="26" t="n"/>
      <c r="D579" s="26" t="n"/>
      <c r="E579" s="27">
        <f>IF(D579="","",IFERROR(INDEX('품목 목록'!$B$6:$B$205,MATCH(D579,'품목 목록'!$A$6:$A$205,0)),"코드 확인"))</f>
        <v/>
      </c>
      <c r="F579" s="20" t="n"/>
      <c r="G579" s="20" t="n"/>
      <c r="H579" s="21">
        <f>IF(OR(F579="",G579=""),"",F579*G579)</f>
        <v/>
      </c>
      <c r="I579" s="19" t="n"/>
      <c r="J579" s="19" t="n"/>
      <c r="K579" s="22">
        <f>IF(OR(D579="",F579=""),"",IFERROR(N(INDEX('품목 목록'!$E$6:$E$205,MATCH(D579,'품목 목록'!$A$6:$A$205,0))),0)+SUMIFS($F$5:F579,$D$5:D579,D579,$C$5:C579,"입고")-SUMIFS($F$5:F579,$D$5:D579,D579,$C$5:C579,"출고"))</f>
        <v/>
      </c>
    </row>
    <row r="580">
      <c r="A580" s="24" t="n">
        <v>576</v>
      </c>
      <c r="B580" s="25" t="n"/>
      <c r="C580" s="26" t="n"/>
      <c r="D580" s="26" t="n"/>
      <c r="E580" s="27">
        <f>IF(D580="","",IFERROR(INDEX('품목 목록'!$B$6:$B$205,MATCH(D580,'품목 목록'!$A$6:$A$205,0)),"코드 확인"))</f>
        <v/>
      </c>
      <c r="F580" s="20" t="n"/>
      <c r="G580" s="20" t="n"/>
      <c r="H580" s="21">
        <f>IF(OR(F580="",G580=""),"",F580*G580)</f>
        <v/>
      </c>
      <c r="I580" s="19" t="n"/>
      <c r="J580" s="19" t="n"/>
      <c r="K580" s="22">
        <f>IF(OR(D580="",F580=""),"",IFERROR(N(INDEX('품목 목록'!$E$6:$E$205,MATCH(D580,'품목 목록'!$A$6:$A$205,0))),0)+SUMIFS($F$5:F580,$D$5:D580,D580,$C$5:C580,"입고")-SUMIFS($F$5:F580,$D$5:D580,D580,$C$5:C580,"출고"))</f>
        <v/>
      </c>
    </row>
    <row r="581">
      <c r="A581" s="24" t="n">
        <v>577</v>
      </c>
      <c r="B581" s="25" t="n"/>
      <c r="C581" s="26" t="n"/>
      <c r="D581" s="26" t="n"/>
      <c r="E581" s="27">
        <f>IF(D581="","",IFERROR(INDEX('품목 목록'!$B$6:$B$205,MATCH(D581,'품목 목록'!$A$6:$A$205,0)),"코드 확인"))</f>
        <v/>
      </c>
      <c r="F581" s="20" t="n"/>
      <c r="G581" s="20" t="n"/>
      <c r="H581" s="21">
        <f>IF(OR(F581="",G581=""),"",F581*G581)</f>
        <v/>
      </c>
      <c r="I581" s="19" t="n"/>
      <c r="J581" s="19" t="n"/>
      <c r="K581" s="22">
        <f>IF(OR(D581="",F581=""),"",IFERROR(N(INDEX('품목 목록'!$E$6:$E$205,MATCH(D581,'품목 목록'!$A$6:$A$205,0))),0)+SUMIFS($F$5:F581,$D$5:D581,D581,$C$5:C581,"입고")-SUMIFS($F$5:F581,$D$5:D581,D581,$C$5:C581,"출고"))</f>
        <v/>
      </c>
    </row>
    <row r="582">
      <c r="A582" s="24" t="n">
        <v>578</v>
      </c>
      <c r="B582" s="25" t="n"/>
      <c r="C582" s="26" t="n"/>
      <c r="D582" s="26" t="n"/>
      <c r="E582" s="27">
        <f>IF(D582="","",IFERROR(INDEX('품목 목록'!$B$6:$B$205,MATCH(D582,'품목 목록'!$A$6:$A$205,0)),"코드 확인"))</f>
        <v/>
      </c>
      <c r="F582" s="20" t="n"/>
      <c r="G582" s="20" t="n"/>
      <c r="H582" s="21">
        <f>IF(OR(F582="",G582=""),"",F582*G582)</f>
        <v/>
      </c>
      <c r="I582" s="19" t="n"/>
      <c r="J582" s="19" t="n"/>
      <c r="K582" s="22">
        <f>IF(OR(D582="",F582=""),"",IFERROR(N(INDEX('품목 목록'!$E$6:$E$205,MATCH(D582,'품목 목록'!$A$6:$A$205,0))),0)+SUMIFS($F$5:F582,$D$5:D582,D582,$C$5:C582,"입고")-SUMIFS($F$5:F582,$D$5:D582,D582,$C$5:C582,"출고"))</f>
        <v/>
      </c>
    </row>
    <row r="583">
      <c r="A583" s="24" t="n">
        <v>579</v>
      </c>
      <c r="B583" s="25" t="n"/>
      <c r="C583" s="26" t="n"/>
      <c r="D583" s="26" t="n"/>
      <c r="E583" s="27">
        <f>IF(D583="","",IFERROR(INDEX('품목 목록'!$B$6:$B$205,MATCH(D583,'품목 목록'!$A$6:$A$205,0)),"코드 확인"))</f>
        <v/>
      </c>
      <c r="F583" s="20" t="n"/>
      <c r="G583" s="20" t="n"/>
      <c r="H583" s="21">
        <f>IF(OR(F583="",G583=""),"",F583*G583)</f>
        <v/>
      </c>
      <c r="I583" s="19" t="n"/>
      <c r="J583" s="19" t="n"/>
      <c r="K583" s="22">
        <f>IF(OR(D583="",F583=""),"",IFERROR(N(INDEX('품목 목록'!$E$6:$E$205,MATCH(D583,'품목 목록'!$A$6:$A$205,0))),0)+SUMIFS($F$5:F583,$D$5:D583,D583,$C$5:C583,"입고")-SUMIFS($F$5:F583,$D$5:D583,D583,$C$5:C583,"출고"))</f>
        <v/>
      </c>
    </row>
    <row r="584">
      <c r="A584" s="24" t="n">
        <v>580</v>
      </c>
      <c r="B584" s="25" t="n"/>
      <c r="C584" s="26" t="n"/>
      <c r="D584" s="26" t="n"/>
      <c r="E584" s="27">
        <f>IF(D584="","",IFERROR(INDEX('품목 목록'!$B$6:$B$205,MATCH(D584,'품목 목록'!$A$6:$A$205,0)),"코드 확인"))</f>
        <v/>
      </c>
      <c r="F584" s="20" t="n"/>
      <c r="G584" s="20" t="n"/>
      <c r="H584" s="21">
        <f>IF(OR(F584="",G584=""),"",F584*G584)</f>
        <v/>
      </c>
      <c r="I584" s="19" t="n"/>
      <c r="J584" s="19" t="n"/>
      <c r="K584" s="22">
        <f>IF(OR(D584="",F584=""),"",IFERROR(N(INDEX('품목 목록'!$E$6:$E$205,MATCH(D584,'품목 목록'!$A$6:$A$205,0))),0)+SUMIFS($F$5:F584,$D$5:D584,D584,$C$5:C584,"입고")-SUMIFS($F$5:F584,$D$5:D584,D584,$C$5:C584,"출고"))</f>
        <v/>
      </c>
    </row>
    <row r="585">
      <c r="A585" s="24" t="n">
        <v>581</v>
      </c>
      <c r="B585" s="25" t="n"/>
      <c r="C585" s="26" t="n"/>
      <c r="D585" s="26" t="n"/>
      <c r="E585" s="27">
        <f>IF(D585="","",IFERROR(INDEX('품목 목록'!$B$6:$B$205,MATCH(D585,'품목 목록'!$A$6:$A$205,0)),"코드 확인"))</f>
        <v/>
      </c>
      <c r="F585" s="20" t="n"/>
      <c r="G585" s="20" t="n"/>
      <c r="H585" s="21">
        <f>IF(OR(F585="",G585=""),"",F585*G585)</f>
        <v/>
      </c>
      <c r="I585" s="19" t="n"/>
      <c r="J585" s="19" t="n"/>
      <c r="K585" s="22">
        <f>IF(OR(D585="",F585=""),"",IFERROR(N(INDEX('품목 목록'!$E$6:$E$205,MATCH(D585,'품목 목록'!$A$6:$A$205,0))),0)+SUMIFS($F$5:F585,$D$5:D585,D585,$C$5:C585,"입고")-SUMIFS($F$5:F585,$D$5:D585,D585,$C$5:C585,"출고"))</f>
        <v/>
      </c>
    </row>
    <row r="586">
      <c r="A586" s="24" t="n">
        <v>582</v>
      </c>
      <c r="B586" s="25" t="n"/>
      <c r="C586" s="26" t="n"/>
      <c r="D586" s="26" t="n"/>
      <c r="E586" s="27">
        <f>IF(D586="","",IFERROR(INDEX('품목 목록'!$B$6:$B$205,MATCH(D586,'품목 목록'!$A$6:$A$205,0)),"코드 확인"))</f>
        <v/>
      </c>
      <c r="F586" s="20" t="n"/>
      <c r="G586" s="20" t="n"/>
      <c r="H586" s="21">
        <f>IF(OR(F586="",G586=""),"",F586*G586)</f>
        <v/>
      </c>
      <c r="I586" s="19" t="n"/>
      <c r="J586" s="19" t="n"/>
      <c r="K586" s="22">
        <f>IF(OR(D586="",F586=""),"",IFERROR(N(INDEX('품목 목록'!$E$6:$E$205,MATCH(D586,'품목 목록'!$A$6:$A$205,0))),0)+SUMIFS($F$5:F586,$D$5:D586,D586,$C$5:C586,"입고")-SUMIFS($F$5:F586,$D$5:D586,D586,$C$5:C586,"출고"))</f>
        <v/>
      </c>
    </row>
    <row r="587">
      <c r="A587" s="24" t="n">
        <v>583</v>
      </c>
      <c r="B587" s="25" t="n"/>
      <c r="C587" s="26" t="n"/>
      <c r="D587" s="26" t="n"/>
      <c r="E587" s="27">
        <f>IF(D587="","",IFERROR(INDEX('품목 목록'!$B$6:$B$205,MATCH(D587,'품목 목록'!$A$6:$A$205,0)),"코드 확인"))</f>
        <v/>
      </c>
      <c r="F587" s="20" t="n"/>
      <c r="G587" s="20" t="n"/>
      <c r="H587" s="21">
        <f>IF(OR(F587="",G587=""),"",F587*G587)</f>
        <v/>
      </c>
      <c r="I587" s="19" t="n"/>
      <c r="J587" s="19" t="n"/>
      <c r="K587" s="22">
        <f>IF(OR(D587="",F587=""),"",IFERROR(N(INDEX('품목 목록'!$E$6:$E$205,MATCH(D587,'품목 목록'!$A$6:$A$205,0))),0)+SUMIFS($F$5:F587,$D$5:D587,D587,$C$5:C587,"입고")-SUMIFS($F$5:F587,$D$5:D587,D587,$C$5:C587,"출고"))</f>
        <v/>
      </c>
    </row>
    <row r="588">
      <c r="A588" s="24" t="n">
        <v>584</v>
      </c>
      <c r="B588" s="25" t="n"/>
      <c r="C588" s="26" t="n"/>
      <c r="D588" s="26" t="n"/>
      <c r="E588" s="27">
        <f>IF(D588="","",IFERROR(INDEX('품목 목록'!$B$6:$B$205,MATCH(D588,'품목 목록'!$A$6:$A$205,0)),"코드 확인"))</f>
        <v/>
      </c>
      <c r="F588" s="20" t="n"/>
      <c r="G588" s="20" t="n"/>
      <c r="H588" s="21">
        <f>IF(OR(F588="",G588=""),"",F588*G588)</f>
        <v/>
      </c>
      <c r="I588" s="19" t="n"/>
      <c r="J588" s="19" t="n"/>
      <c r="K588" s="22">
        <f>IF(OR(D588="",F588=""),"",IFERROR(N(INDEX('품목 목록'!$E$6:$E$205,MATCH(D588,'품목 목록'!$A$6:$A$205,0))),0)+SUMIFS($F$5:F588,$D$5:D588,D588,$C$5:C588,"입고")-SUMIFS($F$5:F588,$D$5:D588,D588,$C$5:C588,"출고"))</f>
        <v/>
      </c>
    </row>
    <row r="589">
      <c r="A589" s="24" t="n">
        <v>585</v>
      </c>
      <c r="B589" s="25" t="n"/>
      <c r="C589" s="26" t="n"/>
      <c r="D589" s="26" t="n"/>
      <c r="E589" s="27">
        <f>IF(D589="","",IFERROR(INDEX('품목 목록'!$B$6:$B$205,MATCH(D589,'품목 목록'!$A$6:$A$205,0)),"코드 확인"))</f>
        <v/>
      </c>
      <c r="F589" s="20" t="n"/>
      <c r="G589" s="20" t="n"/>
      <c r="H589" s="21">
        <f>IF(OR(F589="",G589=""),"",F589*G589)</f>
        <v/>
      </c>
      <c r="I589" s="19" t="n"/>
      <c r="J589" s="19" t="n"/>
      <c r="K589" s="22">
        <f>IF(OR(D589="",F589=""),"",IFERROR(N(INDEX('품목 목록'!$E$6:$E$205,MATCH(D589,'품목 목록'!$A$6:$A$205,0))),0)+SUMIFS($F$5:F589,$D$5:D589,D589,$C$5:C589,"입고")-SUMIFS($F$5:F589,$D$5:D589,D589,$C$5:C589,"출고"))</f>
        <v/>
      </c>
    </row>
    <row r="590">
      <c r="A590" s="24" t="n">
        <v>586</v>
      </c>
      <c r="B590" s="25" t="n"/>
      <c r="C590" s="26" t="n"/>
      <c r="D590" s="26" t="n"/>
      <c r="E590" s="27">
        <f>IF(D590="","",IFERROR(INDEX('품목 목록'!$B$6:$B$205,MATCH(D590,'품목 목록'!$A$6:$A$205,0)),"코드 확인"))</f>
        <v/>
      </c>
      <c r="F590" s="20" t="n"/>
      <c r="G590" s="20" t="n"/>
      <c r="H590" s="21">
        <f>IF(OR(F590="",G590=""),"",F590*G590)</f>
        <v/>
      </c>
      <c r="I590" s="19" t="n"/>
      <c r="J590" s="19" t="n"/>
      <c r="K590" s="22">
        <f>IF(OR(D590="",F590=""),"",IFERROR(N(INDEX('품목 목록'!$E$6:$E$205,MATCH(D590,'품목 목록'!$A$6:$A$205,0))),0)+SUMIFS($F$5:F590,$D$5:D590,D590,$C$5:C590,"입고")-SUMIFS($F$5:F590,$D$5:D590,D590,$C$5:C590,"출고"))</f>
        <v/>
      </c>
    </row>
    <row r="591">
      <c r="A591" s="24" t="n">
        <v>587</v>
      </c>
      <c r="B591" s="25" t="n"/>
      <c r="C591" s="26" t="n"/>
      <c r="D591" s="26" t="n"/>
      <c r="E591" s="27">
        <f>IF(D591="","",IFERROR(INDEX('품목 목록'!$B$6:$B$205,MATCH(D591,'품목 목록'!$A$6:$A$205,0)),"코드 확인"))</f>
        <v/>
      </c>
      <c r="F591" s="20" t="n"/>
      <c r="G591" s="20" t="n"/>
      <c r="H591" s="21">
        <f>IF(OR(F591="",G591=""),"",F591*G591)</f>
        <v/>
      </c>
      <c r="I591" s="19" t="n"/>
      <c r="J591" s="19" t="n"/>
      <c r="K591" s="22">
        <f>IF(OR(D591="",F591=""),"",IFERROR(N(INDEX('품목 목록'!$E$6:$E$205,MATCH(D591,'품목 목록'!$A$6:$A$205,0))),0)+SUMIFS($F$5:F591,$D$5:D591,D591,$C$5:C591,"입고")-SUMIFS($F$5:F591,$D$5:D591,D591,$C$5:C591,"출고"))</f>
        <v/>
      </c>
    </row>
    <row r="592">
      <c r="A592" s="24" t="n">
        <v>588</v>
      </c>
      <c r="B592" s="25" t="n"/>
      <c r="C592" s="26" t="n"/>
      <c r="D592" s="26" t="n"/>
      <c r="E592" s="27">
        <f>IF(D592="","",IFERROR(INDEX('품목 목록'!$B$6:$B$205,MATCH(D592,'품목 목록'!$A$6:$A$205,0)),"코드 확인"))</f>
        <v/>
      </c>
      <c r="F592" s="20" t="n"/>
      <c r="G592" s="20" t="n"/>
      <c r="H592" s="21">
        <f>IF(OR(F592="",G592=""),"",F592*G592)</f>
        <v/>
      </c>
      <c r="I592" s="19" t="n"/>
      <c r="J592" s="19" t="n"/>
      <c r="K592" s="22">
        <f>IF(OR(D592="",F592=""),"",IFERROR(N(INDEX('품목 목록'!$E$6:$E$205,MATCH(D592,'품목 목록'!$A$6:$A$205,0))),0)+SUMIFS($F$5:F592,$D$5:D592,D592,$C$5:C592,"입고")-SUMIFS($F$5:F592,$D$5:D592,D592,$C$5:C592,"출고"))</f>
        <v/>
      </c>
    </row>
    <row r="593">
      <c r="A593" s="24" t="n">
        <v>589</v>
      </c>
      <c r="B593" s="25" t="n"/>
      <c r="C593" s="26" t="n"/>
      <c r="D593" s="26" t="n"/>
      <c r="E593" s="27">
        <f>IF(D593="","",IFERROR(INDEX('품목 목록'!$B$6:$B$205,MATCH(D593,'품목 목록'!$A$6:$A$205,0)),"코드 확인"))</f>
        <v/>
      </c>
      <c r="F593" s="20" t="n"/>
      <c r="G593" s="20" t="n"/>
      <c r="H593" s="21">
        <f>IF(OR(F593="",G593=""),"",F593*G593)</f>
        <v/>
      </c>
      <c r="I593" s="19" t="n"/>
      <c r="J593" s="19" t="n"/>
      <c r="K593" s="22">
        <f>IF(OR(D593="",F593=""),"",IFERROR(N(INDEX('품목 목록'!$E$6:$E$205,MATCH(D593,'품목 목록'!$A$6:$A$205,0))),0)+SUMIFS($F$5:F593,$D$5:D593,D593,$C$5:C593,"입고")-SUMIFS($F$5:F593,$D$5:D593,D593,$C$5:C593,"출고"))</f>
        <v/>
      </c>
    </row>
    <row r="594">
      <c r="A594" s="24" t="n">
        <v>590</v>
      </c>
      <c r="B594" s="25" t="n"/>
      <c r="C594" s="26" t="n"/>
      <c r="D594" s="26" t="n"/>
      <c r="E594" s="27">
        <f>IF(D594="","",IFERROR(INDEX('품목 목록'!$B$6:$B$205,MATCH(D594,'품목 목록'!$A$6:$A$205,0)),"코드 확인"))</f>
        <v/>
      </c>
      <c r="F594" s="20" t="n"/>
      <c r="G594" s="20" t="n"/>
      <c r="H594" s="21">
        <f>IF(OR(F594="",G594=""),"",F594*G594)</f>
        <v/>
      </c>
      <c r="I594" s="19" t="n"/>
      <c r="J594" s="19" t="n"/>
      <c r="K594" s="22">
        <f>IF(OR(D594="",F594=""),"",IFERROR(N(INDEX('품목 목록'!$E$6:$E$205,MATCH(D594,'품목 목록'!$A$6:$A$205,0))),0)+SUMIFS($F$5:F594,$D$5:D594,D594,$C$5:C594,"입고")-SUMIFS($F$5:F594,$D$5:D594,D594,$C$5:C594,"출고"))</f>
        <v/>
      </c>
    </row>
    <row r="595">
      <c r="A595" s="24" t="n">
        <v>591</v>
      </c>
      <c r="B595" s="25" t="n"/>
      <c r="C595" s="26" t="n"/>
      <c r="D595" s="26" t="n"/>
      <c r="E595" s="27">
        <f>IF(D595="","",IFERROR(INDEX('품목 목록'!$B$6:$B$205,MATCH(D595,'품목 목록'!$A$6:$A$205,0)),"코드 확인"))</f>
        <v/>
      </c>
      <c r="F595" s="20" t="n"/>
      <c r="G595" s="20" t="n"/>
      <c r="H595" s="21">
        <f>IF(OR(F595="",G595=""),"",F595*G595)</f>
        <v/>
      </c>
      <c r="I595" s="19" t="n"/>
      <c r="J595" s="19" t="n"/>
      <c r="K595" s="22">
        <f>IF(OR(D595="",F595=""),"",IFERROR(N(INDEX('품목 목록'!$E$6:$E$205,MATCH(D595,'품목 목록'!$A$6:$A$205,0))),0)+SUMIFS($F$5:F595,$D$5:D595,D595,$C$5:C595,"입고")-SUMIFS($F$5:F595,$D$5:D595,D595,$C$5:C595,"출고"))</f>
        <v/>
      </c>
    </row>
    <row r="596">
      <c r="A596" s="24" t="n">
        <v>592</v>
      </c>
      <c r="B596" s="25" t="n"/>
      <c r="C596" s="26" t="n"/>
      <c r="D596" s="26" t="n"/>
      <c r="E596" s="27">
        <f>IF(D596="","",IFERROR(INDEX('품목 목록'!$B$6:$B$205,MATCH(D596,'품목 목록'!$A$6:$A$205,0)),"코드 확인"))</f>
        <v/>
      </c>
      <c r="F596" s="20" t="n"/>
      <c r="G596" s="20" t="n"/>
      <c r="H596" s="21">
        <f>IF(OR(F596="",G596=""),"",F596*G596)</f>
        <v/>
      </c>
      <c r="I596" s="19" t="n"/>
      <c r="J596" s="19" t="n"/>
      <c r="K596" s="22">
        <f>IF(OR(D596="",F596=""),"",IFERROR(N(INDEX('품목 목록'!$E$6:$E$205,MATCH(D596,'품목 목록'!$A$6:$A$205,0))),0)+SUMIFS($F$5:F596,$D$5:D596,D596,$C$5:C596,"입고")-SUMIFS($F$5:F596,$D$5:D596,D596,$C$5:C596,"출고"))</f>
        <v/>
      </c>
    </row>
    <row r="597">
      <c r="A597" s="24" t="n">
        <v>593</v>
      </c>
      <c r="B597" s="25" t="n"/>
      <c r="C597" s="26" t="n"/>
      <c r="D597" s="26" t="n"/>
      <c r="E597" s="27">
        <f>IF(D597="","",IFERROR(INDEX('품목 목록'!$B$6:$B$205,MATCH(D597,'품목 목록'!$A$6:$A$205,0)),"코드 확인"))</f>
        <v/>
      </c>
      <c r="F597" s="20" t="n"/>
      <c r="G597" s="20" t="n"/>
      <c r="H597" s="21">
        <f>IF(OR(F597="",G597=""),"",F597*G597)</f>
        <v/>
      </c>
      <c r="I597" s="19" t="n"/>
      <c r="J597" s="19" t="n"/>
      <c r="K597" s="22">
        <f>IF(OR(D597="",F597=""),"",IFERROR(N(INDEX('품목 목록'!$E$6:$E$205,MATCH(D597,'품목 목록'!$A$6:$A$205,0))),0)+SUMIFS($F$5:F597,$D$5:D597,D597,$C$5:C597,"입고")-SUMIFS($F$5:F597,$D$5:D597,D597,$C$5:C597,"출고"))</f>
        <v/>
      </c>
    </row>
    <row r="598">
      <c r="A598" s="24" t="n">
        <v>594</v>
      </c>
      <c r="B598" s="25" t="n"/>
      <c r="C598" s="26" t="n"/>
      <c r="D598" s="26" t="n"/>
      <c r="E598" s="27">
        <f>IF(D598="","",IFERROR(INDEX('품목 목록'!$B$6:$B$205,MATCH(D598,'품목 목록'!$A$6:$A$205,0)),"코드 확인"))</f>
        <v/>
      </c>
      <c r="F598" s="20" t="n"/>
      <c r="G598" s="20" t="n"/>
      <c r="H598" s="21">
        <f>IF(OR(F598="",G598=""),"",F598*G598)</f>
        <v/>
      </c>
      <c r="I598" s="19" t="n"/>
      <c r="J598" s="19" t="n"/>
      <c r="K598" s="22">
        <f>IF(OR(D598="",F598=""),"",IFERROR(N(INDEX('품목 목록'!$E$6:$E$205,MATCH(D598,'품목 목록'!$A$6:$A$205,0))),0)+SUMIFS($F$5:F598,$D$5:D598,D598,$C$5:C598,"입고")-SUMIFS($F$5:F598,$D$5:D598,D598,$C$5:C598,"출고"))</f>
        <v/>
      </c>
    </row>
    <row r="599">
      <c r="A599" s="24" t="n">
        <v>595</v>
      </c>
      <c r="B599" s="25" t="n"/>
      <c r="C599" s="26" t="n"/>
      <c r="D599" s="26" t="n"/>
      <c r="E599" s="27">
        <f>IF(D599="","",IFERROR(INDEX('품목 목록'!$B$6:$B$205,MATCH(D599,'품목 목록'!$A$6:$A$205,0)),"코드 확인"))</f>
        <v/>
      </c>
      <c r="F599" s="20" t="n"/>
      <c r="G599" s="20" t="n"/>
      <c r="H599" s="21">
        <f>IF(OR(F599="",G599=""),"",F599*G599)</f>
        <v/>
      </c>
      <c r="I599" s="19" t="n"/>
      <c r="J599" s="19" t="n"/>
      <c r="K599" s="22">
        <f>IF(OR(D599="",F599=""),"",IFERROR(N(INDEX('품목 목록'!$E$6:$E$205,MATCH(D599,'품목 목록'!$A$6:$A$205,0))),0)+SUMIFS($F$5:F599,$D$5:D599,D599,$C$5:C599,"입고")-SUMIFS($F$5:F599,$D$5:D599,D599,$C$5:C599,"출고"))</f>
        <v/>
      </c>
    </row>
    <row r="600">
      <c r="A600" s="24" t="n">
        <v>596</v>
      </c>
      <c r="B600" s="25" t="n"/>
      <c r="C600" s="26" t="n"/>
      <c r="D600" s="26" t="n"/>
      <c r="E600" s="27">
        <f>IF(D600="","",IFERROR(INDEX('품목 목록'!$B$6:$B$205,MATCH(D600,'품목 목록'!$A$6:$A$205,0)),"코드 확인"))</f>
        <v/>
      </c>
      <c r="F600" s="20" t="n"/>
      <c r="G600" s="20" t="n"/>
      <c r="H600" s="21">
        <f>IF(OR(F600="",G600=""),"",F600*G600)</f>
        <v/>
      </c>
      <c r="I600" s="19" t="n"/>
      <c r="J600" s="19" t="n"/>
      <c r="K600" s="22">
        <f>IF(OR(D600="",F600=""),"",IFERROR(N(INDEX('품목 목록'!$E$6:$E$205,MATCH(D600,'품목 목록'!$A$6:$A$205,0))),0)+SUMIFS($F$5:F600,$D$5:D600,D600,$C$5:C600,"입고")-SUMIFS($F$5:F600,$D$5:D600,D600,$C$5:C600,"출고"))</f>
        <v/>
      </c>
    </row>
    <row r="601">
      <c r="A601" s="24" t="n">
        <v>597</v>
      </c>
      <c r="B601" s="25" t="n"/>
      <c r="C601" s="26" t="n"/>
      <c r="D601" s="26" t="n"/>
      <c r="E601" s="27">
        <f>IF(D601="","",IFERROR(INDEX('품목 목록'!$B$6:$B$205,MATCH(D601,'품목 목록'!$A$6:$A$205,0)),"코드 확인"))</f>
        <v/>
      </c>
      <c r="F601" s="20" t="n"/>
      <c r="G601" s="20" t="n"/>
      <c r="H601" s="21">
        <f>IF(OR(F601="",G601=""),"",F601*G601)</f>
        <v/>
      </c>
      <c r="I601" s="19" t="n"/>
      <c r="J601" s="19" t="n"/>
      <c r="K601" s="22">
        <f>IF(OR(D601="",F601=""),"",IFERROR(N(INDEX('품목 목록'!$E$6:$E$205,MATCH(D601,'품목 목록'!$A$6:$A$205,0))),0)+SUMIFS($F$5:F601,$D$5:D601,D601,$C$5:C601,"입고")-SUMIFS($F$5:F601,$D$5:D601,D601,$C$5:C601,"출고"))</f>
        <v/>
      </c>
    </row>
    <row r="602">
      <c r="A602" s="24" t="n">
        <v>598</v>
      </c>
      <c r="B602" s="25" t="n"/>
      <c r="C602" s="26" t="n"/>
      <c r="D602" s="26" t="n"/>
      <c r="E602" s="27">
        <f>IF(D602="","",IFERROR(INDEX('품목 목록'!$B$6:$B$205,MATCH(D602,'품목 목록'!$A$6:$A$205,0)),"코드 확인"))</f>
        <v/>
      </c>
      <c r="F602" s="20" t="n"/>
      <c r="G602" s="20" t="n"/>
      <c r="H602" s="21">
        <f>IF(OR(F602="",G602=""),"",F602*G602)</f>
        <v/>
      </c>
      <c r="I602" s="19" t="n"/>
      <c r="J602" s="19" t="n"/>
      <c r="K602" s="22">
        <f>IF(OR(D602="",F602=""),"",IFERROR(N(INDEX('품목 목록'!$E$6:$E$205,MATCH(D602,'품목 목록'!$A$6:$A$205,0))),0)+SUMIFS($F$5:F602,$D$5:D602,D602,$C$5:C602,"입고")-SUMIFS($F$5:F602,$D$5:D602,D602,$C$5:C602,"출고"))</f>
        <v/>
      </c>
    </row>
    <row r="603">
      <c r="A603" s="24" t="n">
        <v>599</v>
      </c>
      <c r="B603" s="25" t="n"/>
      <c r="C603" s="26" t="n"/>
      <c r="D603" s="26" t="n"/>
      <c r="E603" s="27">
        <f>IF(D603="","",IFERROR(INDEX('품목 목록'!$B$6:$B$205,MATCH(D603,'품목 목록'!$A$6:$A$205,0)),"코드 확인"))</f>
        <v/>
      </c>
      <c r="F603" s="20" t="n"/>
      <c r="G603" s="20" t="n"/>
      <c r="H603" s="21">
        <f>IF(OR(F603="",G603=""),"",F603*G603)</f>
        <v/>
      </c>
      <c r="I603" s="19" t="n"/>
      <c r="J603" s="19" t="n"/>
      <c r="K603" s="22">
        <f>IF(OR(D603="",F603=""),"",IFERROR(N(INDEX('품목 목록'!$E$6:$E$205,MATCH(D603,'품목 목록'!$A$6:$A$205,0))),0)+SUMIFS($F$5:F603,$D$5:D603,D603,$C$5:C603,"입고")-SUMIFS($F$5:F603,$D$5:D603,D603,$C$5:C603,"출고"))</f>
        <v/>
      </c>
    </row>
    <row r="604">
      <c r="A604" s="24" t="n">
        <v>600</v>
      </c>
      <c r="B604" s="25" t="n"/>
      <c r="C604" s="26" t="n"/>
      <c r="D604" s="26" t="n"/>
      <c r="E604" s="27">
        <f>IF(D604="","",IFERROR(INDEX('품목 목록'!$B$6:$B$205,MATCH(D604,'품목 목록'!$A$6:$A$205,0)),"코드 확인"))</f>
        <v/>
      </c>
      <c r="F604" s="20" t="n"/>
      <c r="G604" s="20" t="n"/>
      <c r="H604" s="21">
        <f>IF(OR(F604="",G604=""),"",F604*G604)</f>
        <v/>
      </c>
      <c r="I604" s="19" t="n"/>
      <c r="J604" s="19" t="n"/>
      <c r="K604" s="22">
        <f>IF(OR(D604="",F604=""),"",IFERROR(N(INDEX('품목 목록'!$E$6:$E$205,MATCH(D604,'품목 목록'!$A$6:$A$205,0))),0)+SUMIFS($F$5:F604,$D$5:D604,D604,$C$5:C604,"입고")-SUMIFS($F$5:F604,$D$5:D604,D604,$C$5:C604,"출고"))</f>
        <v/>
      </c>
    </row>
    <row r="605">
      <c r="A605" s="24" t="n">
        <v>601</v>
      </c>
      <c r="B605" s="25" t="n"/>
      <c r="C605" s="26" t="n"/>
      <c r="D605" s="26" t="n"/>
      <c r="E605" s="27">
        <f>IF(D605="","",IFERROR(INDEX('품목 목록'!$B$6:$B$205,MATCH(D605,'품목 목록'!$A$6:$A$205,0)),"코드 확인"))</f>
        <v/>
      </c>
      <c r="F605" s="20" t="n"/>
      <c r="G605" s="20" t="n"/>
      <c r="H605" s="21">
        <f>IF(OR(F605="",G605=""),"",F605*G605)</f>
        <v/>
      </c>
      <c r="I605" s="19" t="n"/>
      <c r="J605" s="19" t="n"/>
      <c r="K605" s="22">
        <f>IF(OR(D605="",F605=""),"",IFERROR(N(INDEX('품목 목록'!$E$6:$E$205,MATCH(D605,'품목 목록'!$A$6:$A$205,0))),0)+SUMIFS($F$5:F605,$D$5:D605,D605,$C$5:C605,"입고")-SUMIFS($F$5:F605,$D$5:D605,D605,$C$5:C605,"출고"))</f>
        <v/>
      </c>
    </row>
    <row r="606">
      <c r="A606" s="24" t="n">
        <v>602</v>
      </c>
      <c r="B606" s="25" t="n"/>
      <c r="C606" s="26" t="n"/>
      <c r="D606" s="26" t="n"/>
      <c r="E606" s="27">
        <f>IF(D606="","",IFERROR(INDEX('품목 목록'!$B$6:$B$205,MATCH(D606,'품목 목록'!$A$6:$A$205,0)),"코드 확인"))</f>
        <v/>
      </c>
      <c r="F606" s="20" t="n"/>
      <c r="G606" s="20" t="n"/>
      <c r="H606" s="21">
        <f>IF(OR(F606="",G606=""),"",F606*G606)</f>
        <v/>
      </c>
      <c r="I606" s="19" t="n"/>
      <c r="J606" s="19" t="n"/>
      <c r="K606" s="22">
        <f>IF(OR(D606="",F606=""),"",IFERROR(N(INDEX('품목 목록'!$E$6:$E$205,MATCH(D606,'품목 목록'!$A$6:$A$205,0))),0)+SUMIFS($F$5:F606,$D$5:D606,D606,$C$5:C606,"입고")-SUMIFS($F$5:F606,$D$5:D606,D606,$C$5:C606,"출고"))</f>
        <v/>
      </c>
    </row>
    <row r="607">
      <c r="A607" s="24" t="n">
        <v>603</v>
      </c>
      <c r="B607" s="25" t="n"/>
      <c r="C607" s="26" t="n"/>
      <c r="D607" s="26" t="n"/>
      <c r="E607" s="27">
        <f>IF(D607="","",IFERROR(INDEX('품목 목록'!$B$6:$B$205,MATCH(D607,'품목 목록'!$A$6:$A$205,0)),"코드 확인"))</f>
        <v/>
      </c>
      <c r="F607" s="20" t="n"/>
      <c r="G607" s="20" t="n"/>
      <c r="H607" s="21">
        <f>IF(OR(F607="",G607=""),"",F607*G607)</f>
        <v/>
      </c>
      <c r="I607" s="19" t="n"/>
      <c r="J607" s="19" t="n"/>
      <c r="K607" s="22">
        <f>IF(OR(D607="",F607=""),"",IFERROR(N(INDEX('품목 목록'!$E$6:$E$205,MATCH(D607,'품목 목록'!$A$6:$A$205,0))),0)+SUMIFS($F$5:F607,$D$5:D607,D607,$C$5:C607,"입고")-SUMIFS($F$5:F607,$D$5:D607,D607,$C$5:C607,"출고"))</f>
        <v/>
      </c>
    </row>
    <row r="608">
      <c r="A608" s="24" t="n">
        <v>604</v>
      </c>
      <c r="B608" s="25" t="n"/>
      <c r="C608" s="26" t="n"/>
      <c r="D608" s="26" t="n"/>
      <c r="E608" s="27">
        <f>IF(D608="","",IFERROR(INDEX('품목 목록'!$B$6:$B$205,MATCH(D608,'품목 목록'!$A$6:$A$205,0)),"코드 확인"))</f>
        <v/>
      </c>
      <c r="F608" s="20" t="n"/>
      <c r="G608" s="20" t="n"/>
      <c r="H608" s="21">
        <f>IF(OR(F608="",G608=""),"",F608*G608)</f>
        <v/>
      </c>
      <c r="I608" s="19" t="n"/>
      <c r="J608" s="19" t="n"/>
      <c r="K608" s="22">
        <f>IF(OR(D608="",F608=""),"",IFERROR(N(INDEX('품목 목록'!$E$6:$E$205,MATCH(D608,'품목 목록'!$A$6:$A$205,0))),0)+SUMIFS($F$5:F608,$D$5:D608,D608,$C$5:C608,"입고")-SUMIFS($F$5:F608,$D$5:D608,D608,$C$5:C608,"출고"))</f>
        <v/>
      </c>
    </row>
    <row r="609">
      <c r="A609" s="24" t="n">
        <v>605</v>
      </c>
      <c r="B609" s="25" t="n"/>
      <c r="C609" s="26" t="n"/>
      <c r="D609" s="26" t="n"/>
      <c r="E609" s="27">
        <f>IF(D609="","",IFERROR(INDEX('품목 목록'!$B$6:$B$205,MATCH(D609,'품목 목록'!$A$6:$A$205,0)),"코드 확인"))</f>
        <v/>
      </c>
      <c r="F609" s="20" t="n"/>
      <c r="G609" s="20" t="n"/>
      <c r="H609" s="21">
        <f>IF(OR(F609="",G609=""),"",F609*G609)</f>
        <v/>
      </c>
      <c r="I609" s="19" t="n"/>
      <c r="J609" s="19" t="n"/>
      <c r="K609" s="22">
        <f>IF(OR(D609="",F609=""),"",IFERROR(N(INDEX('품목 목록'!$E$6:$E$205,MATCH(D609,'품목 목록'!$A$6:$A$205,0))),0)+SUMIFS($F$5:F609,$D$5:D609,D609,$C$5:C609,"입고")-SUMIFS($F$5:F609,$D$5:D609,D609,$C$5:C609,"출고"))</f>
        <v/>
      </c>
    </row>
    <row r="610">
      <c r="A610" s="24" t="n">
        <v>606</v>
      </c>
      <c r="B610" s="25" t="n"/>
      <c r="C610" s="26" t="n"/>
      <c r="D610" s="26" t="n"/>
      <c r="E610" s="27">
        <f>IF(D610="","",IFERROR(INDEX('품목 목록'!$B$6:$B$205,MATCH(D610,'품목 목록'!$A$6:$A$205,0)),"코드 확인"))</f>
        <v/>
      </c>
      <c r="F610" s="20" t="n"/>
      <c r="G610" s="20" t="n"/>
      <c r="H610" s="21">
        <f>IF(OR(F610="",G610=""),"",F610*G610)</f>
        <v/>
      </c>
      <c r="I610" s="19" t="n"/>
      <c r="J610" s="19" t="n"/>
      <c r="K610" s="22">
        <f>IF(OR(D610="",F610=""),"",IFERROR(N(INDEX('품목 목록'!$E$6:$E$205,MATCH(D610,'품목 목록'!$A$6:$A$205,0))),0)+SUMIFS($F$5:F610,$D$5:D610,D610,$C$5:C610,"입고")-SUMIFS($F$5:F610,$D$5:D610,D610,$C$5:C610,"출고"))</f>
        <v/>
      </c>
    </row>
    <row r="611">
      <c r="A611" s="24" t="n">
        <v>607</v>
      </c>
      <c r="B611" s="25" t="n"/>
      <c r="C611" s="26" t="n"/>
      <c r="D611" s="26" t="n"/>
      <c r="E611" s="27">
        <f>IF(D611="","",IFERROR(INDEX('품목 목록'!$B$6:$B$205,MATCH(D611,'품목 목록'!$A$6:$A$205,0)),"코드 확인"))</f>
        <v/>
      </c>
      <c r="F611" s="20" t="n"/>
      <c r="G611" s="20" t="n"/>
      <c r="H611" s="21">
        <f>IF(OR(F611="",G611=""),"",F611*G611)</f>
        <v/>
      </c>
      <c r="I611" s="19" t="n"/>
      <c r="J611" s="19" t="n"/>
      <c r="K611" s="22">
        <f>IF(OR(D611="",F611=""),"",IFERROR(N(INDEX('품목 목록'!$E$6:$E$205,MATCH(D611,'품목 목록'!$A$6:$A$205,0))),0)+SUMIFS($F$5:F611,$D$5:D611,D611,$C$5:C611,"입고")-SUMIFS($F$5:F611,$D$5:D611,D611,$C$5:C611,"출고"))</f>
        <v/>
      </c>
    </row>
    <row r="612">
      <c r="A612" s="24" t="n">
        <v>608</v>
      </c>
      <c r="B612" s="25" t="n"/>
      <c r="C612" s="26" t="n"/>
      <c r="D612" s="26" t="n"/>
      <c r="E612" s="27">
        <f>IF(D612="","",IFERROR(INDEX('품목 목록'!$B$6:$B$205,MATCH(D612,'품목 목록'!$A$6:$A$205,0)),"코드 확인"))</f>
        <v/>
      </c>
      <c r="F612" s="20" t="n"/>
      <c r="G612" s="20" t="n"/>
      <c r="H612" s="21">
        <f>IF(OR(F612="",G612=""),"",F612*G612)</f>
        <v/>
      </c>
      <c r="I612" s="19" t="n"/>
      <c r="J612" s="19" t="n"/>
      <c r="K612" s="22">
        <f>IF(OR(D612="",F612=""),"",IFERROR(N(INDEX('품목 목록'!$E$6:$E$205,MATCH(D612,'품목 목록'!$A$6:$A$205,0))),0)+SUMIFS($F$5:F612,$D$5:D612,D612,$C$5:C612,"입고")-SUMIFS($F$5:F612,$D$5:D612,D612,$C$5:C612,"출고"))</f>
        <v/>
      </c>
    </row>
    <row r="613">
      <c r="A613" s="24" t="n">
        <v>609</v>
      </c>
      <c r="B613" s="25" t="n"/>
      <c r="C613" s="26" t="n"/>
      <c r="D613" s="26" t="n"/>
      <c r="E613" s="27">
        <f>IF(D613="","",IFERROR(INDEX('품목 목록'!$B$6:$B$205,MATCH(D613,'품목 목록'!$A$6:$A$205,0)),"코드 확인"))</f>
        <v/>
      </c>
      <c r="F613" s="20" t="n"/>
      <c r="G613" s="20" t="n"/>
      <c r="H613" s="21">
        <f>IF(OR(F613="",G613=""),"",F613*G613)</f>
        <v/>
      </c>
      <c r="I613" s="19" t="n"/>
      <c r="J613" s="19" t="n"/>
      <c r="K613" s="22">
        <f>IF(OR(D613="",F613=""),"",IFERROR(N(INDEX('품목 목록'!$E$6:$E$205,MATCH(D613,'품목 목록'!$A$6:$A$205,0))),0)+SUMIFS($F$5:F613,$D$5:D613,D613,$C$5:C613,"입고")-SUMIFS($F$5:F613,$D$5:D613,D613,$C$5:C613,"출고"))</f>
        <v/>
      </c>
    </row>
    <row r="614">
      <c r="A614" s="24" t="n">
        <v>610</v>
      </c>
      <c r="B614" s="25" t="n"/>
      <c r="C614" s="26" t="n"/>
      <c r="D614" s="26" t="n"/>
      <c r="E614" s="27">
        <f>IF(D614="","",IFERROR(INDEX('품목 목록'!$B$6:$B$205,MATCH(D614,'품목 목록'!$A$6:$A$205,0)),"코드 확인"))</f>
        <v/>
      </c>
      <c r="F614" s="20" t="n"/>
      <c r="G614" s="20" t="n"/>
      <c r="H614" s="21">
        <f>IF(OR(F614="",G614=""),"",F614*G614)</f>
        <v/>
      </c>
      <c r="I614" s="19" t="n"/>
      <c r="J614" s="19" t="n"/>
      <c r="K614" s="22">
        <f>IF(OR(D614="",F614=""),"",IFERROR(N(INDEX('품목 목록'!$E$6:$E$205,MATCH(D614,'품목 목록'!$A$6:$A$205,0))),0)+SUMIFS($F$5:F614,$D$5:D614,D614,$C$5:C614,"입고")-SUMIFS($F$5:F614,$D$5:D614,D614,$C$5:C614,"출고"))</f>
        <v/>
      </c>
    </row>
    <row r="615">
      <c r="A615" s="24" t="n">
        <v>611</v>
      </c>
      <c r="B615" s="25" t="n"/>
      <c r="C615" s="26" t="n"/>
      <c r="D615" s="26" t="n"/>
      <c r="E615" s="27">
        <f>IF(D615="","",IFERROR(INDEX('품목 목록'!$B$6:$B$205,MATCH(D615,'품목 목록'!$A$6:$A$205,0)),"코드 확인"))</f>
        <v/>
      </c>
      <c r="F615" s="20" t="n"/>
      <c r="G615" s="20" t="n"/>
      <c r="H615" s="21">
        <f>IF(OR(F615="",G615=""),"",F615*G615)</f>
        <v/>
      </c>
      <c r="I615" s="19" t="n"/>
      <c r="J615" s="19" t="n"/>
      <c r="K615" s="22">
        <f>IF(OR(D615="",F615=""),"",IFERROR(N(INDEX('품목 목록'!$E$6:$E$205,MATCH(D615,'품목 목록'!$A$6:$A$205,0))),0)+SUMIFS($F$5:F615,$D$5:D615,D615,$C$5:C615,"입고")-SUMIFS($F$5:F615,$D$5:D615,D615,$C$5:C615,"출고"))</f>
        <v/>
      </c>
    </row>
    <row r="616">
      <c r="A616" s="24" t="n">
        <v>612</v>
      </c>
      <c r="B616" s="25" t="n"/>
      <c r="C616" s="26" t="n"/>
      <c r="D616" s="26" t="n"/>
      <c r="E616" s="27">
        <f>IF(D616="","",IFERROR(INDEX('품목 목록'!$B$6:$B$205,MATCH(D616,'품목 목록'!$A$6:$A$205,0)),"코드 확인"))</f>
        <v/>
      </c>
      <c r="F616" s="20" t="n"/>
      <c r="G616" s="20" t="n"/>
      <c r="H616" s="21">
        <f>IF(OR(F616="",G616=""),"",F616*G616)</f>
        <v/>
      </c>
      <c r="I616" s="19" t="n"/>
      <c r="J616" s="19" t="n"/>
      <c r="K616" s="22">
        <f>IF(OR(D616="",F616=""),"",IFERROR(N(INDEX('품목 목록'!$E$6:$E$205,MATCH(D616,'품목 목록'!$A$6:$A$205,0))),0)+SUMIFS($F$5:F616,$D$5:D616,D616,$C$5:C616,"입고")-SUMIFS($F$5:F616,$D$5:D616,D616,$C$5:C616,"출고"))</f>
        <v/>
      </c>
    </row>
    <row r="617">
      <c r="A617" s="24" t="n">
        <v>613</v>
      </c>
      <c r="B617" s="25" t="n"/>
      <c r="C617" s="26" t="n"/>
      <c r="D617" s="26" t="n"/>
      <c r="E617" s="27">
        <f>IF(D617="","",IFERROR(INDEX('품목 목록'!$B$6:$B$205,MATCH(D617,'품목 목록'!$A$6:$A$205,0)),"코드 확인"))</f>
        <v/>
      </c>
      <c r="F617" s="20" t="n"/>
      <c r="G617" s="20" t="n"/>
      <c r="H617" s="21">
        <f>IF(OR(F617="",G617=""),"",F617*G617)</f>
        <v/>
      </c>
      <c r="I617" s="19" t="n"/>
      <c r="J617" s="19" t="n"/>
      <c r="K617" s="22">
        <f>IF(OR(D617="",F617=""),"",IFERROR(N(INDEX('품목 목록'!$E$6:$E$205,MATCH(D617,'품목 목록'!$A$6:$A$205,0))),0)+SUMIFS($F$5:F617,$D$5:D617,D617,$C$5:C617,"입고")-SUMIFS($F$5:F617,$D$5:D617,D617,$C$5:C617,"출고"))</f>
        <v/>
      </c>
    </row>
    <row r="618">
      <c r="A618" s="24" t="n">
        <v>614</v>
      </c>
      <c r="B618" s="25" t="n"/>
      <c r="C618" s="26" t="n"/>
      <c r="D618" s="26" t="n"/>
      <c r="E618" s="27">
        <f>IF(D618="","",IFERROR(INDEX('품목 목록'!$B$6:$B$205,MATCH(D618,'품목 목록'!$A$6:$A$205,0)),"코드 확인"))</f>
        <v/>
      </c>
      <c r="F618" s="20" t="n"/>
      <c r="G618" s="20" t="n"/>
      <c r="H618" s="21">
        <f>IF(OR(F618="",G618=""),"",F618*G618)</f>
        <v/>
      </c>
      <c r="I618" s="19" t="n"/>
      <c r="J618" s="19" t="n"/>
      <c r="K618" s="22">
        <f>IF(OR(D618="",F618=""),"",IFERROR(N(INDEX('품목 목록'!$E$6:$E$205,MATCH(D618,'품목 목록'!$A$6:$A$205,0))),0)+SUMIFS($F$5:F618,$D$5:D618,D618,$C$5:C618,"입고")-SUMIFS($F$5:F618,$D$5:D618,D618,$C$5:C618,"출고"))</f>
        <v/>
      </c>
    </row>
    <row r="619">
      <c r="A619" s="24" t="n">
        <v>615</v>
      </c>
      <c r="B619" s="25" t="n"/>
      <c r="C619" s="26" t="n"/>
      <c r="D619" s="26" t="n"/>
      <c r="E619" s="27">
        <f>IF(D619="","",IFERROR(INDEX('품목 목록'!$B$6:$B$205,MATCH(D619,'품목 목록'!$A$6:$A$205,0)),"코드 확인"))</f>
        <v/>
      </c>
      <c r="F619" s="20" t="n"/>
      <c r="G619" s="20" t="n"/>
      <c r="H619" s="21">
        <f>IF(OR(F619="",G619=""),"",F619*G619)</f>
        <v/>
      </c>
      <c r="I619" s="19" t="n"/>
      <c r="J619" s="19" t="n"/>
      <c r="K619" s="22">
        <f>IF(OR(D619="",F619=""),"",IFERROR(N(INDEX('품목 목록'!$E$6:$E$205,MATCH(D619,'품목 목록'!$A$6:$A$205,0))),0)+SUMIFS($F$5:F619,$D$5:D619,D619,$C$5:C619,"입고")-SUMIFS($F$5:F619,$D$5:D619,D619,$C$5:C619,"출고"))</f>
        <v/>
      </c>
    </row>
    <row r="620">
      <c r="A620" s="24" t="n">
        <v>616</v>
      </c>
      <c r="B620" s="25" t="n"/>
      <c r="C620" s="26" t="n"/>
      <c r="D620" s="26" t="n"/>
      <c r="E620" s="27">
        <f>IF(D620="","",IFERROR(INDEX('품목 목록'!$B$6:$B$205,MATCH(D620,'품목 목록'!$A$6:$A$205,0)),"코드 확인"))</f>
        <v/>
      </c>
      <c r="F620" s="20" t="n"/>
      <c r="G620" s="20" t="n"/>
      <c r="H620" s="21">
        <f>IF(OR(F620="",G620=""),"",F620*G620)</f>
        <v/>
      </c>
      <c r="I620" s="19" t="n"/>
      <c r="J620" s="19" t="n"/>
      <c r="K620" s="22">
        <f>IF(OR(D620="",F620=""),"",IFERROR(N(INDEX('품목 목록'!$E$6:$E$205,MATCH(D620,'품목 목록'!$A$6:$A$205,0))),0)+SUMIFS($F$5:F620,$D$5:D620,D620,$C$5:C620,"입고")-SUMIFS($F$5:F620,$D$5:D620,D620,$C$5:C620,"출고"))</f>
        <v/>
      </c>
    </row>
    <row r="621">
      <c r="A621" s="24" t="n">
        <v>617</v>
      </c>
      <c r="B621" s="25" t="n"/>
      <c r="C621" s="26" t="n"/>
      <c r="D621" s="26" t="n"/>
      <c r="E621" s="27">
        <f>IF(D621="","",IFERROR(INDEX('품목 목록'!$B$6:$B$205,MATCH(D621,'품목 목록'!$A$6:$A$205,0)),"코드 확인"))</f>
        <v/>
      </c>
      <c r="F621" s="20" t="n"/>
      <c r="G621" s="20" t="n"/>
      <c r="H621" s="21">
        <f>IF(OR(F621="",G621=""),"",F621*G621)</f>
        <v/>
      </c>
      <c r="I621" s="19" t="n"/>
      <c r="J621" s="19" t="n"/>
      <c r="K621" s="22">
        <f>IF(OR(D621="",F621=""),"",IFERROR(N(INDEX('품목 목록'!$E$6:$E$205,MATCH(D621,'품목 목록'!$A$6:$A$205,0))),0)+SUMIFS($F$5:F621,$D$5:D621,D621,$C$5:C621,"입고")-SUMIFS($F$5:F621,$D$5:D621,D621,$C$5:C621,"출고"))</f>
        <v/>
      </c>
    </row>
    <row r="622">
      <c r="A622" s="24" t="n">
        <v>618</v>
      </c>
      <c r="B622" s="25" t="n"/>
      <c r="C622" s="26" t="n"/>
      <c r="D622" s="26" t="n"/>
      <c r="E622" s="27">
        <f>IF(D622="","",IFERROR(INDEX('품목 목록'!$B$6:$B$205,MATCH(D622,'품목 목록'!$A$6:$A$205,0)),"코드 확인"))</f>
        <v/>
      </c>
      <c r="F622" s="20" t="n"/>
      <c r="G622" s="20" t="n"/>
      <c r="H622" s="21">
        <f>IF(OR(F622="",G622=""),"",F622*G622)</f>
        <v/>
      </c>
      <c r="I622" s="19" t="n"/>
      <c r="J622" s="19" t="n"/>
      <c r="K622" s="22">
        <f>IF(OR(D622="",F622=""),"",IFERROR(N(INDEX('품목 목록'!$E$6:$E$205,MATCH(D622,'품목 목록'!$A$6:$A$205,0))),0)+SUMIFS($F$5:F622,$D$5:D622,D622,$C$5:C622,"입고")-SUMIFS($F$5:F622,$D$5:D622,D622,$C$5:C622,"출고"))</f>
        <v/>
      </c>
    </row>
    <row r="623">
      <c r="A623" s="24" t="n">
        <v>619</v>
      </c>
      <c r="B623" s="25" t="n"/>
      <c r="C623" s="26" t="n"/>
      <c r="D623" s="26" t="n"/>
      <c r="E623" s="27">
        <f>IF(D623="","",IFERROR(INDEX('품목 목록'!$B$6:$B$205,MATCH(D623,'품목 목록'!$A$6:$A$205,0)),"코드 확인"))</f>
        <v/>
      </c>
      <c r="F623" s="20" t="n"/>
      <c r="G623" s="20" t="n"/>
      <c r="H623" s="21">
        <f>IF(OR(F623="",G623=""),"",F623*G623)</f>
        <v/>
      </c>
      <c r="I623" s="19" t="n"/>
      <c r="J623" s="19" t="n"/>
      <c r="K623" s="22">
        <f>IF(OR(D623="",F623=""),"",IFERROR(N(INDEX('품목 목록'!$E$6:$E$205,MATCH(D623,'품목 목록'!$A$6:$A$205,0))),0)+SUMIFS($F$5:F623,$D$5:D623,D623,$C$5:C623,"입고")-SUMIFS($F$5:F623,$D$5:D623,D623,$C$5:C623,"출고"))</f>
        <v/>
      </c>
    </row>
    <row r="624">
      <c r="A624" s="24" t="n">
        <v>620</v>
      </c>
      <c r="B624" s="25" t="n"/>
      <c r="C624" s="26" t="n"/>
      <c r="D624" s="26" t="n"/>
      <c r="E624" s="27">
        <f>IF(D624="","",IFERROR(INDEX('품목 목록'!$B$6:$B$205,MATCH(D624,'품목 목록'!$A$6:$A$205,0)),"코드 확인"))</f>
        <v/>
      </c>
      <c r="F624" s="20" t="n"/>
      <c r="G624" s="20" t="n"/>
      <c r="H624" s="21">
        <f>IF(OR(F624="",G624=""),"",F624*G624)</f>
        <v/>
      </c>
      <c r="I624" s="19" t="n"/>
      <c r="J624" s="19" t="n"/>
      <c r="K624" s="22">
        <f>IF(OR(D624="",F624=""),"",IFERROR(N(INDEX('품목 목록'!$E$6:$E$205,MATCH(D624,'품목 목록'!$A$6:$A$205,0))),0)+SUMIFS($F$5:F624,$D$5:D624,D624,$C$5:C624,"입고")-SUMIFS($F$5:F624,$D$5:D624,D624,$C$5:C624,"출고"))</f>
        <v/>
      </c>
    </row>
    <row r="625">
      <c r="A625" s="24" t="n">
        <v>621</v>
      </c>
      <c r="B625" s="25" t="n"/>
      <c r="C625" s="26" t="n"/>
      <c r="D625" s="26" t="n"/>
      <c r="E625" s="27">
        <f>IF(D625="","",IFERROR(INDEX('품목 목록'!$B$6:$B$205,MATCH(D625,'품목 목록'!$A$6:$A$205,0)),"코드 확인"))</f>
        <v/>
      </c>
      <c r="F625" s="20" t="n"/>
      <c r="G625" s="20" t="n"/>
      <c r="H625" s="21">
        <f>IF(OR(F625="",G625=""),"",F625*G625)</f>
        <v/>
      </c>
      <c r="I625" s="19" t="n"/>
      <c r="J625" s="19" t="n"/>
      <c r="K625" s="22">
        <f>IF(OR(D625="",F625=""),"",IFERROR(N(INDEX('품목 목록'!$E$6:$E$205,MATCH(D625,'품목 목록'!$A$6:$A$205,0))),0)+SUMIFS($F$5:F625,$D$5:D625,D625,$C$5:C625,"입고")-SUMIFS($F$5:F625,$D$5:D625,D625,$C$5:C625,"출고"))</f>
        <v/>
      </c>
    </row>
    <row r="626">
      <c r="A626" s="24" t="n">
        <v>622</v>
      </c>
      <c r="B626" s="25" t="n"/>
      <c r="C626" s="26" t="n"/>
      <c r="D626" s="26" t="n"/>
      <c r="E626" s="27">
        <f>IF(D626="","",IFERROR(INDEX('품목 목록'!$B$6:$B$205,MATCH(D626,'품목 목록'!$A$6:$A$205,0)),"코드 확인"))</f>
        <v/>
      </c>
      <c r="F626" s="20" t="n"/>
      <c r="G626" s="20" t="n"/>
      <c r="H626" s="21">
        <f>IF(OR(F626="",G626=""),"",F626*G626)</f>
        <v/>
      </c>
      <c r="I626" s="19" t="n"/>
      <c r="J626" s="19" t="n"/>
      <c r="K626" s="22">
        <f>IF(OR(D626="",F626=""),"",IFERROR(N(INDEX('품목 목록'!$E$6:$E$205,MATCH(D626,'품목 목록'!$A$6:$A$205,0))),0)+SUMIFS($F$5:F626,$D$5:D626,D626,$C$5:C626,"입고")-SUMIFS($F$5:F626,$D$5:D626,D626,$C$5:C626,"출고"))</f>
        <v/>
      </c>
    </row>
    <row r="627">
      <c r="A627" s="24" t="n">
        <v>623</v>
      </c>
      <c r="B627" s="25" t="n"/>
      <c r="C627" s="26" t="n"/>
      <c r="D627" s="26" t="n"/>
      <c r="E627" s="27">
        <f>IF(D627="","",IFERROR(INDEX('품목 목록'!$B$6:$B$205,MATCH(D627,'품목 목록'!$A$6:$A$205,0)),"코드 확인"))</f>
        <v/>
      </c>
      <c r="F627" s="20" t="n"/>
      <c r="G627" s="20" t="n"/>
      <c r="H627" s="21">
        <f>IF(OR(F627="",G627=""),"",F627*G627)</f>
        <v/>
      </c>
      <c r="I627" s="19" t="n"/>
      <c r="J627" s="19" t="n"/>
      <c r="K627" s="22">
        <f>IF(OR(D627="",F627=""),"",IFERROR(N(INDEX('품목 목록'!$E$6:$E$205,MATCH(D627,'품목 목록'!$A$6:$A$205,0))),0)+SUMIFS($F$5:F627,$D$5:D627,D627,$C$5:C627,"입고")-SUMIFS($F$5:F627,$D$5:D627,D627,$C$5:C627,"출고"))</f>
        <v/>
      </c>
    </row>
    <row r="628">
      <c r="A628" s="24" t="n">
        <v>624</v>
      </c>
      <c r="B628" s="25" t="n"/>
      <c r="C628" s="26" t="n"/>
      <c r="D628" s="26" t="n"/>
      <c r="E628" s="27">
        <f>IF(D628="","",IFERROR(INDEX('품목 목록'!$B$6:$B$205,MATCH(D628,'품목 목록'!$A$6:$A$205,0)),"코드 확인"))</f>
        <v/>
      </c>
      <c r="F628" s="20" t="n"/>
      <c r="G628" s="20" t="n"/>
      <c r="H628" s="21">
        <f>IF(OR(F628="",G628=""),"",F628*G628)</f>
        <v/>
      </c>
      <c r="I628" s="19" t="n"/>
      <c r="J628" s="19" t="n"/>
      <c r="K628" s="22">
        <f>IF(OR(D628="",F628=""),"",IFERROR(N(INDEX('품목 목록'!$E$6:$E$205,MATCH(D628,'품목 목록'!$A$6:$A$205,0))),0)+SUMIFS($F$5:F628,$D$5:D628,D628,$C$5:C628,"입고")-SUMIFS($F$5:F628,$D$5:D628,D628,$C$5:C628,"출고"))</f>
        <v/>
      </c>
    </row>
    <row r="629">
      <c r="A629" s="24" t="n">
        <v>625</v>
      </c>
      <c r="B629" s="25" t="n"/>
      <c r="C629" s="26" t="n"/>
      <c r="D629" s="26" t="n"/>
      <c r="E629" s="27">
        <f>IF(D629="","",IFERROR(INDEX('품목 목록'!$B$6:$B$205,MATCH(D629,'품목 목록'!$A$6:$A$205,0)),"코드 확인"))</f>
        <v/>
      </c>
      <c r="F629" s="20" t="n"/>
      <c r="G629" s="20" t="n"/>
      <c r="H629" s="21">
        <f>IF(OR(F629="",G629=""),"",F629*G629)</f>
        <v/>
      </c>
      <c r="I629" s="19" t="n"/>
      <c r="J629" s="19" t="n"/>
      <c r="K629" s="22">
        <f>IF(OR(D629="",F629=""),"",IFERROR(N(INDEX('품목 목록'!$E$6:$E$205,MATCH(D629,'품목 목록'!$A$6:$A$205,0))),0)+SUMIFS($F$5:F629,$D$5:D629,D629,$C$5:C629,"입고")-SUMIFS($F$5:F629,$D$5:D629,D629,$C$5:C629,"출고"))</f>
        <v/>
      </c>
    </row>
    <row r="630">
      <c r="A630" s="24" t="n">
        <v>626</v>
      </c>
      <c r="B630" s="25" t="n"/>
      <c r="C630" s="26" t="n"/>
      <c r="D630" s="26" t="n"/>
      <c r="E630" s="27">
        <f>IF(D630="","",IFERROR(INDEX('품목 목록'!$B$6:$B$205,MATCH(D630,'품목 목록'!$A$6:$A$205,0)),"코드 확인"))</f>
        <v/>
      </c>
      <c r="F630" s="20" t="n"/>
      <c r="G630" s="20" t="n"/>
      <c r="H630" s="21">
        <f>IF(OR(F630="",G630=""),"",F630*G630)</f>
        <v/>
      </c>
      <c r="I630" s="19" t="n"/>
      <c r="J630" s="19" t="n"/>
      <c r="K630" s="22">
        <f>IF(OR(D630="",F630=""),"",IFERROR(N(INDEX('품목 목록'!$E$6:$E$205,MATCH(D630,'품목 목록'!$A$6:$A$205,0))),0)+SUMIFS($F$5:F630,$D$5:D630,D630,$C$5:C630,"입고")-SUMIFS($F$5:F630,$D$5:D630,D630,$C$5:C630,"출고"))</f>
        <v/>
      </c>
    </row>
    <row r="631">
      <c r="A631" s="24" t="n">
        <v>627</v>
      </c>
      <c r="B631" s="25" t="n"/>
      <c r="C631" s="26" t="n"/>
      <c r="D631" s="26" t="n"/>
      <c r="E631" s="27">
        <f>IF(D631="","",IFERROR(INDEX('품목 목록'!$B$6:$B$205,MATCH(D631,'품목 목록'!$A$6:$A$205,0)),"코드 확인"))</f>
        <v/>
      </c>
      <c r="F631" s="20" t="n"/>
      <c r="G631" s="20" t="n"/>
      <c r="H631" s="21">
        <f>IF(OR(F631="",G631=""),"",F631*G631)</f>
        <v/>
      </c>
      <c r="I631" s="19" t="n"/>
      <c r="J631" s="19" t="n"/>
      <c r="K631" s="22">
        <f>IF(OR(D631="",F631=""),"",IFERROR(N(INDEX('품목 목록'!$E$6:$E$205,MATCH(D631,'품목 목록'!$A$6:$A$205,0))),0)+SUMIFS($F$5:F631,$D$5:D631,D631,$C$5:C631,"입고")-SUMIFS($F$5:F631,$D$5:D631,D631,$C$5:C631,"출고"))</f>
        <v/>
      </c>
    </row>
    <row r="632">
      <c r="A632" s="24" t="n">
        <v>628</v>
      </c>
      <c r="B632" s="25" t="n"/>
      <c r="C632" s="26" t="n"/>
      <c r="D632" s="26" t="n"/>
      <c r="E632" s="27">
        <f>IF(D632="","",IFERROR(INDEX('품목 목록'!$B$6:$B$205,MATCH(D632,'품목 목록'!$A$6:$A$205,0)),"코드 확인"))</f>
        <v/>
      </c>
      <c r="F632" s="20" t="n"/>
      <c r="G632" s="20" t="n"/>
      <c r="H632" s="21">
        <f>IF(OR(F632="",G632=""),"",F632*G632)</f>
        <v/>
      </c>
      <c r="I632" s="19" t="n"/>
      <c r="J632" s="19" t="n"/>
      <c r="K632" s="22">
        <f>IF(OR(D632="",F632=""),"",IFERROR(N(INDEX('품목 목록'!$E$6:$E$205,MATCH(D632,'품목 목록'!$A$6:$A$205,0))),0)+SUMIFS($F$5:F632,$D$5:D632,D632,$C$5:C632,"입고")-SUMIFS($F$5:F632,$D$5:D632,D632,$C$5:C632,"출고"))</f>
        <v/>
      </c>
    </row>
    <row r="633">
      <c r="A633" s="24" t="n">
        <v>629</v>
      </c>
      <c r="B633" s="25" t="n"/>
      <c r="C633" s="26" t="n"/>
      <c r="D633" s="26" t="n"/>
      <c r="E633" s="27">
        <f>IF(D633="","",IFERROR(INDEX('품목 목록'!$B$6:$B$205,MATCH(D633,'품목 목록'!$A$6:$A$205,0)),"코드 확인"))</f>
        <v/>
      </c>
      <c r="F633" s="20" t="n"/>
      <c r="G633" s="20" t="n"/>
      <c r="H633" s="21">
        <f>IF(OR(F633="",G633=""),"",F633*G633)</f>
        <v/>
      </c>
      <c r="I633" s="19" t="n"/>
      <c r="J633" s="19" t="n"/>
      <c r="K633" s="22">
        <f>IF(OR(D633="",F633=""),"",IFERROR(N(INDEX('품목 목록'!$E$6:$E$205,MATCH(D633,'품목 목록'!$A$6:$A$205,0))),0)+SUMIFS($F$5:F633,$D$5:D633,D633,$C$5:C633,"입고")-SUMIFS($F$5:F633,$D$5:D633,D633,$C$5:C633,"출고"))</f>
        <v/>
      </c>
    </row>
    <row r="634">
      <c r="A634" s="24" t="n">
        <v>630</v>
      </c>
      <c r="B634" s="25" t="n"/>
      <c r="C634" s="26" t="n"/>
      <c r="D634" s="26" t="n"/>
      <c r="E634" s="27">
        <f>IF(D634="","",IFERROR(INDEX('품목 목록'!$B$6:$B$205,MATCH(D634,'품목 목록'!$A$6:$A$205,0)),"코드 확인"))</f>
        <v/>
      </c>
      <c r="F634" s="20" t="n"/>
      <c r="G634" s="20" t="n"/>
      <c r="H634" s="21">
        <f>IF(OR(F634="",G634=""),"",F634*G634)</f>
        <v/>
      </c>
      <c r="I634" s="19" t="n"/>
      <c r="J634" s="19" t="n"/>
      <c r="K634" s="22">
        <f>IF(OR(D634="",F634=""),"",IFERROR(N(INDEX('품목 목록'!$E$6:$E$205,MATCH(D634,'품목 목록'!$A$6:$A$205,0))),0)+SUMIFS($F$5:F634,$D$5:D634,D634,$C$5:C634,"입고")-SUMIFS($F$5:F634,$D$5:D634,D634,$C$5:C634,"출고"))</f>
        <v/>
      </c>
    </row>
    <row r="635">
      <c r="A635" s="24" t="n">
        <v>631</v>
      </c>
      <c r="B635" s="25" t="n"/>
      <c r="C635" s="26" t="n"/>
      <c r="D635" s="26" t="n"/>
      <c r="E635" s="27">
        <f>IF(D635="","",IFERROR(INDEX('품목 목록'!$B$6:$B$205,MATCH(D635,'품목 목록'!$A$6:$A$205,0)),"코드 확인"))</f>
        <v/>
      </c>
      <c r="F635" s="20" t="n"/>
      <c r="G635" s="20" t="n"/>
      <c r="H635" s="21">
        <f>IF(OR(F635="",G635=""),"",F635*G635)</f>
        <v/>
      </c>
      <c r="I635" s="19" t="n"/>
      <c r="J635" s="19" t="n"/>
      <c r="K635" s="22">
        <f>IF(OR(D635="",F635=""),"",IFERROR(N(INDEX('품목 목록'!$E$6:$E$205,MATCH(D635,'품목 목록'!$A$6:$A$205,0))),0)+SUMIFS($F$5:F635,$D$5:D635,D635,$C$5:C635,"입고")-SUMIFS($F$5:F635,$D$5:D635,D635,$C$5:C635,"출고"))</f>
        <v/>
      </c>
    </row>
    <row r="636">
      <c r="A636" s="24" t="n">
        <v>632</v>
      </c>
      <c r="B636" s="25" t="n"/>
      <c r="C636" s="26" t="n"/>
      <c r="D636" s="26" t="n"/>
      <c r="E636" s="27">
        <f>IF(D636="","",IFERROR(INDEX('품목 목록'!$B$6:$B$205,MATCH(D636,'품목 목록'!$A$6:$A$205,0)),"코드 확인"))</f>
        <v/>
      </c>
      <c r="F636" s="20" t="n"/>
      <c r="G636" s="20" t="n"/>
      <c r="H636" s="21">
        <f>IF(OR(F636="",G636=""),"",F636*G636)</f>
        <v/>
      </c>
      <c r="I636" s="19" t="n"/>
      <c r="J636" s="19" t="n"/>
      <c r="K636" s="22">
        <f>IF(OR(D636="",F636=""),"",IFERROR(N(INDEX('품목 목록'!$E$6:$E$205,MATCH(D636,'품목 목록'!$A$6:$A$205,0))),0)+SUMIFS($F$5:F636,$D$5:D636,D636,$C$5:C636,"입고")-SUMIFS($F$5:F636,$D$5:D636,D636,$C$5:C636,"출고"))</f>
        <v/>
      </c>
    </row>
    <row r="637">
      <c r="A637" s="24" t="n">
        <v>633</v>
      </c>
      <c r="B637" s="25" t="n"/>
      <c r="C637" s="26" t="n"/>
      <c r="D637" s="26" t="n"/>
      <c r="E637" s="27">
        <f>IF(D637="","",IFERROR(INDEX('품목 목록'!$B$6:$B$205,MATCH(D637,'품목 목록'!$A$6:$A$205,0)),"코드 확인"))</f>
        <v/>
      </c>
      <c r="F637" s="20" t="n"/>
      <c r="G637" s="20" t="n"/>
      <c r="H637" s="21">
        <f>IF(OR(F637="",G637=""),"",F637*G637)</f>
        <v/>
      </c>
      <c r="I637" s="19" t="n"/>
      <c r="J637" s="19" t="n"/>
      <c r="K637" s="22">
        <f>IF(OR(D637="",F637=""),"",IFERROR(N(INDEX('품목 목록'!$E$6:$E$205,MATCH(D637,'품목 목록'!$A$6:$A$205,0))),0)+SUMIFS($F$5:F637,$D$5:D637,D637,$C$5:C637,"입고")-SUMIFS($F$5:F637,$D$5:D637,D637,$C$5:C637,"출고"))</f>
        <v/>
      </c>
    </row>
    <row r="638">
      <c r="A638" s="24" t="n">
        <v>634</v>
      </c>
      <c r="B638" s="25" t="n"/>
      <c r="C638" s="26" t="n"/>
      <c r="D638" s="26" t="n"/>
      <c r="E638" s="27">
        <f>IF(D638="","",IFERROR(INDEX('품목 목록'!$B$6:$B$205,MATCH(D638,'품목 목록'!$A$6:$A$205,0)),"코드 확인"))</f>
        <v/>
      </c>
      <c r="F638" s="20" t="n"/>
      <c r="G638" s="20" t="n"/>
      <c r="H638" s="21">
        <f>IF(OR(F638="",G638=""),"",F638*G638)</f>
        <v/>
      </c>
      <c r="I638" s="19" t="n"/>
      <c r="J638" s="19" t="n"/>
      <c r="K638" s="22">
        <f>IF(OR(D638="",F638=""),"",IFERROR(N(INDEX('품목 목록'!$E$6:$E$205,MATCH(D638,'품목 목록'!$A$6:$A$205,0))),0)+SUMIFS($F$5:F638,$D$5:D638,D638,$C$5:C638,"입고")-SUMIFS($F$5:F638,$D$5:D638,D638,$C$5:C638,"출고"))</f>
        <v/>
      </c>
    </row>
    <row r="639">
      <c r="A639" s="24" t="n">
        <v>635</v>
      </c>
      <c r="B639" s="25" t="n"/>
      <c r="C639" s="26" t="n"/>
      <c r="D639" s="26" t="n"/>
      <c r="E639" s="27">
        <f>IF(D639="","",IFERROR(INDEX('품목 목록'!$B$6:$B$205,MATCH(D639,'품목 목록'!$A$6:$A$205,0)),"코드 확인"))</f>
        <v/>
      </c>
      <c r="F639" s="20" t="n"/>
      <c r="G639" s="20" t="n"/>
      <c r="H639" s="21">
        <f>IF(OR(F639="",G639=""),"",F639*G639)</f>
        <v/>
      </c>
      <c r="I639" s="19" t="n"/>
      <c r="J639" s="19" t="n"/>
      <c r="K639" s="22">
        <f>IF(OR(D639="",F639=""),"",IFERROR(N(INDEX('품목 목록'!$E$6:$E$205,MATCH(D639,'품목 목록'!$A$6:$A$205,0))),0)+SUMIFS($F$5:F639,$D$5:D639,D639,$C$5:C639,"입고")-SUMIFS($F$5:F639,$D$5:D639,D639,$C$5:C639,"출고"))</f>
        <v/>
      </c>
    </row>
    <row r="640">
      <c r="A640" s="24" t="n">
        <v>636</v>
      </c>
      <c r="B640" s="25" t="n"/>
      <c r="C640" s="26" t="n"/>
      <c r="D640" s="26" t="n"/>
      <c r="E640" s="27">
        <f>IF(D640="","",IFERROR(INDEX('품목 목록'!$B$6:$B$205,MATCH(D640,'품목 목록'!$A$6:$A$205,0)),"코드 확인"))</f>
        <v/>
      </c>
      <c r="F640" s="20" t="n"/>
      <c r="G640" s="20" t="n"/>
      <c r="H640" s="21">
        <f>IF(OR(F640="",G640=""),"",F640*G640)</f>
        <v/>
      </c>
      <c r="I640" s="19" t="n"/>
      <c r="J640" s="19" t="n"/>
      <c r="K640" s="22">
        <f>IF(OR(D640="",F640=""),"",IFERROR(N(INDEX('품목 목록'!$E$6:$E$205,MATCH(D640,'품목 목록'!$A$6:$A$205,0))),0)+SUMIFS($F$5:F640,$D$5:D640,D640,$C$5:C640,"입고")-SUMIFS($F$5:F640,$D$5:D640,D640,$C$5:C640,"출고"))</f>
        <v/>
      </c>
    </row>
    <row r="641">
      <c r="A641" s="24" t="n">
        <v>637</v>
      </c>
      <c r="B641" s="25" t="n"/>
      <c r="C641" s="26" t="n"/>
      <c r="D641" s="26" t="n"/>
      <c r="E641" s="27">
        <f>IF(D641="","",IFERROR(INDEX('품목 목록'!$B$6:$B$205,MATCH(D641,'품목 목록'!$A$6:$A$205,0)),"코드 확인"))</f>
        <v/>
      </c>
      <c r="F641" s="20" t="n"/>
      <c r="G641" s="20" t="n"/>
      <c r="H641" s="21">
        <f>IF(OR(F641="",G641=""),"",F641*G641)</f>
        <v/>
      </c>
      <c r="I641" s="19" t="n"/>
      <c r="J641" s="19" t="n"/>
      <c r="K641" s="22">
        <f>IF(OR(D641="",F641=""),"",IFERROR(N(INDEX('품목 목록'!$E$6:$E$205,MATCH(D641,'품목 목록'!$A$6:$A$205,0))),0)+SUMIFS($F$5:F641,$D$5:D641,D641,$C$5:C641,"입고")-SUMIFS($F$5:F641,$D$5:D641,D641,$C$5:C641,"출고"))</f>
        <v/>
      </c>
    </row>
    <row r="642">
      <c r="A642" s="24" t="n">
        <v>638</v>
      </c>
      <c r="B642" s="25" t="n"/>
      <c r="C642" s="26" t="n"/>
      <c r="D642" s="26" t="n"/>
      <c r="E642" s="27">
        <f>IF(D642="","",IFERROR(INDEX('품목 목록'!$B$6:$B$205,MATCH(D642,'품목 목록'!$A$6:$A$205,0)),"코드 확인"))</f>
        <v/>
      </c>
      <c r="F642" s="20" t="n"/>
      <c r="G642" s="20" t="n"/>
      <c r="H642" s="21">
        <f>IF(OR(F642="",G642=""),"",F642*G642)</f>
        <v/>
      </c>
      <c r="I642" s="19" t="n"/>
      <c r="J642" s="19" t="n"/>
      <c r="K642" s="22">
        <f>IF(OR(D642="",F642=""),"",IFERROR(N(INDEX('품목 목록'!$E$6:$E$205,MATCH(D642,'품목 목록'!$A$6:$A$205,0))),0)+SUMIFS($F$5:F642,$D$5:D642,D642,$C$5:C642,"입고")-SUMIFS($F$5:F642,$D$5:D642,D642,$C$5:C642,"출고"))</f>
        <v/>
      </c>
    </row>
    <row r="643">
      <c r="A643" s="24" t="n">
        <v>639</v>
      </c>
      <c r="B643" s="25" t="n"/>
      <c r="C643" s="26" t="n"/>
      <c r="D643" s="26" t="n"/>
      <c r="E643" s="27">
        <f>IF(D643="","",IFERROR(INDEX('품목 목록'!$B$6:$B$205,MATCH(D643,'품목 목록'!$A$6:$A$205,0)),"코드 확인"))</f>
        <v/>
      </c>
      <c r="F643" s="20" t="n"/>
      <c r="G643" s="20" t="n"/>
      <c r="H643" s="21">
        <f>IF(OR(F643="",G643=""),"",F643*G643)</f>
        <v/>
      </c>
      <c r="I643" s="19" t="n"/>
      <c r="J643" s="19" t="n"/>
      <c r="K643" s="22">
        <f>IF(OR(D643="",F643=""),"",IFERROR(N(INDEX('품목 목록'!$E$6:$E$205,MATCH(D643,'품목 목록'!$A$6:$A$205,0))),0)+SUMIFS($F$5:F643,$D$5:D643,D643,$C$5:C643,"입고")-SUMIFS($F$5:F643,$D$5:D643,D643,$C$5:C643,"출고"))</f>
        <v/>
      </c>
    </row>
    <row r="644">
      <c r="A644" s="24" t="n">
        <v>640</v>
      </c>
      <c r="B644" s="25" t="n"/>
      <c r="C644" s="26" t="n"/>
      <c r="D644" s="26" t="n"/>
      <c r="E644" s="27">
        <f>IF(D644="","",IFERROR(INDEX('품목 목록'!$B$6:$B$205,MATCH(D644,'품목 목록'!$A$6:$A$205,0)),"코드 확인"))</f>
        <v/>
      </c>
      <c r="F644" s="20" t="n"/>
      <c r="G644" s="20" t="n"/>
      <c r="H644" s="21">
        <f>IF(OR(F644="",G644=""),"",F644*G644)</f>
        <v/>
      </c>
      <c r="I644" s="19" t="n"/>
      <c r="J644" s="19" t="n"/>
      <c r="K644" s="22">
        <f>IF(OR(D644="",F644=""),"",IFERROR(N(INDEX('품목 목록'!$E$6:$E$205,MATCH(D644,'품목 목록'!$A$6:$A$205,0))),0)+SUMIFS($F$5:F644,$D$5:D644,D644,$C$5:C644,"입고")-SUMIFS($F$5:F644,$D$5:D644,D644,$C$5:C644,"출고"))</f>
        <v/>
      </c>
    </row>
    <row r="645">
      <c r="A645" s="24" t="n">
        <v>641</v>
      </c>
      <c r="B645" s="25" t="n"/>
      <c r="C645" s="26" t="n"/>
      <c r="D645" s="26" t="n"/>
      <c r="E645" s="27">
        <f>IF(D645="","",IFERROR(INDEX('품목 목록'!$B$6:$B$205,MATCH(D645,'품목 목록'!$A$6:$A$205,0)),"코드 확인"))</f>
        <v/>
      </c>
      <c r="F645" s="20" t="n"/>
      <c r="G645" s="20" t="n"/>
      <c r="H645" s="21">
        <f>IF(OR(F645="",G645=""),"",F645*G645)</f>
        <v/>
      </c>
      <c r="I645" s="19" t="n"/>
      <c r="J645" s="19" t="n"/>
      <c r="K645" s="22">
        <f>IF(OR(D645="",F645=""),"",IFERROR(N(INDEX('품목 목록'!$E$6:$E$205,MATCH(D645,'품목 목록'!$A$6:$A$205,0))),0)+SUMIFS($F$5:F645,$D$5:D645,D645,$C$5:C645,"입고")-SUMIFS($F$5:F645,$D$5:D645,D645,$C$5:C645,"출고"))</f>
        <v/>
      </c>
    </row>
    <row r="646">
      <c r="A646" s="24" t="n">
        <v>642</v>
      </c>
      <c r="B646" s="25" t="n"/>
      <c r="C646" s="26" t="n"/>
      <c r="D646" s="26" t="n"/>
      <c r="E646" s="27">
        <f>IF(D646="","",IFERROR(INDEX('품목 목록'!$B$6:$B$205,MATCH(D646,'품목 목록'!$A$6:$A$205,0)),"코드 확인"))</f>
        <v/>
      </c>
      <c r="F646" s="20" t="n"/>
      <c r="G646" s="20" t="n"/>
      <c r="H646" s="21">
        <f>IF(OR(F646="",G646=""),"",F646*G646)</f>
        <v/>
      </c>
      <c r="I646" s="19" t="n"/>
      <c r="J646" s="19" t="n"/>
      <c r="K646" s="22">
        <f>IF(OR(D646="",F646=""),"",IFERROR(N(INDEX('품목 목록'!$E$6:$E$205,MATCH(D646,'품목 목록'!$A$6:$A$205,0))),0)+SUMIFS($F$5:F646,$D$5:D646,D646,$C$5:C646,"입고")-SUMIFS($F$5:F646,$D$5:D646,D646,$C$5:C646,"출고"))</f>
        <v/>
      </c>
    </row>
    <row r="647">
      <c r="A647" s="24" t="n">
        <v>643</v>
      </c>
      <c r="B647" s="25" t="n"/>
      <c r="C647" s="26" t="n"/>
      <c r="D647" s="26" t="n"/>
      <c r="E647" s="27">
        <f>IF(D647="","",IFERROR(INDEX('품목 목록'!$B$6:$B$205,MATCH(D647,'품목 목록'!$A$6:$A$205,0)),"코드 확인"))</f>
        <v/>
      </c>
      <c r="F647" s="20" t="n"/>
      <c r="G647" s="20" t="n"/>
      <c r="H647" s="21">
        <f>IF(OR(F647="",G647=""),"",F647*G647)</f>
        <v/>
      </c>
      <c r="I647" s="19" t="n"/>
      <c r="J647" s="19" t="n"/>
      <c r="K647" s="22">
        <f>IF(OR(D647="",F647=""),"",IFERROR(N(INDEX('품목 목록'!$E$6:$E$205,MATCH(D647,'품목 목록'!$A$6:$A$205,0))),0)+SUMIFS($F$5:F647,$D$5:D647,D647,$C$5:C647,"입고")-SUMIFS($F$5:F647,$D$5:D647,D647,$C$5:C647,"출고"))</f>
        <v/>
      </c>
    </row>
    <row r="648">
      <c r="A648" s="24" t="n">
        <v>644</v>
      </c>
      <c r="B648" s="25" t="n"/>
      <c r="C648" s="26" t="n"/>
      <c r="D648" s="26" t="n"/>
      <c r="E648" s="27">
        <f>IF(D648="","",IFERROR(INDEX('품목 목록'!$B$6:$B$205,MATCH(D648,'품목 목록'!$A$6:$A$205,0)),"코드 확인"))</f>
        <v/>
      </c>
      <c r="F648" s="20" t="n"/>
      <c r="G648" s="20" t="n"/>
      <c r="H648" s="21">
        <f>IF(OR(F648="",G648=""),"",F648*G648)</f>
        <v/>
      </c>
      <c r="I648" s="19" t="n"/>
      <c r="J648" s="19" t="n"/>
      <c r="K648" s="22">
        <f>IF(OR(D648="",F648=""),"",IFERROR(N(INDEX('품목 목록'!$E$6:$E$205,MATCH(D648,'품목 목록'!$A$6:$A$205,0))),0)+SUMIFS($F$5:F648,$D$5:D648,D648,$C$5:C648,"입고")-SUMIFS($F$5:F648,$D$5:D648,D648,$C$5:C648,"출고"))</f>
        <v/>
      </c>
    </row>
    <row r="649">
      <c r="A649" s="24" t="n">
        <v>645</v>
      </c>
      <c r="B649" s="25" t="n"/>
      <c r="C649" s="26" t="n"/>
      <c r="D649" s="26" t="n"/>
      <c r="E649" s="27">
        <f>IF(D649="","",IFERROR(INDEX('품목 목록'!$B$6:$B$205,MATCH(D649,'품목 목록'!$A$6:$A$205,0)),"코드 확인"))</f>
        <v/>
      </c>
      <c r="F649" s="20" t="n"/>
      <c r="G649" s="20" t="n"/>
      <c r="H649" s="21">
        <f>IF(OR(F649="",G649=""),"",F649*G649)</f>
        <v/>
      </c>
      <c r="I649" s="19" t="n"/>
      <c r="J649" s="19" t="n"/>
      <c r="K649" s="22">
        <f>IF(OR(D649="",F649=""),"",IFERROR(N(INDEX('품목 목록'!$E$6:$E$205,MATCH(D649,'품목 목록'!$A$6:$A$205,0))),0)+SUMIFS($F$5:F649,$D$5:D649,D649,$C$5:C649,"입고")-SUMIFS($F$5:F649,$D$5:D649,D649,$C$5:C649,"출고"))</f>
        <v/>
      </c>
    </row>
    <row r="650">
      <c r="A650" s="24" t="n">
        <v>646</v>
      </c>
      <c r="B650" s="25" t="n"/>
      <c r="C650" s="26" t="n"/>
      <c r="D650" s="26" t="n"/>
      <c r="E650" s="27">
        <f>IF(D650="","",IFERROR(INDEX('품목 목록'!$B$6:$B$205,MATCH(D650,'품목 목록'!$A$6:$A$205,0)),"코드 확인"))</f>
        <v/>
      </c>
      <c r="F650" s="20" t="n"/>
      <c r="G650" s="20" t="n"/>
      <c r="H650" s="21">
        <f>IF(OR(F650="",G650=""),"",F650*G650)</f>
        <v/>
      </c>
      <c r="I650" s="19" t="n"/>
      <c r="J650" s="19" t="n"/>
      <c r="K650" s="22">
        <f>IF(OR(D650="",F650=""),"",IFERROR(N(INDEX('품목 목록'!$E$6:$E$205,MATCH(D650,'품목 목록'!$A$6:$A$205,0))),0)+SUMIFS($F$5:F650,$D$5:D650,D650,$C$5:C650,"입고")-SUMIFS($F$5:F650,$D$5:D650,D650,$C$5:C650,"출고"))</f>
        <v/>
      </c>
    </row>
    <row r="651">
      <c r="A651" s="24" t="n">
        <v>647</v>
      </c>
      <c r="B651" s="25" t="n"/>
      <c r="C651" s="26" t="n"/>
      <c r="D651" s="26" t="n"/>
      <c r="E651" s="27">
        <f>IF(D651="","",IFERROR(INDEX('품목 목록'!$B$6:$B$205,MATCH(D651,'품목 목록'!$A$6:$A$205,0)),"코드 확인"))</f>
        <v/>
      </c>
      <c r="F651" s="20" t="n"/>
      <c r="G651" s="20" t="n"/>
      <c r="H651" s="21">
        <f>IF(OR(F651="",G651=""),"",F651*G651)</f>
        <v/>
      </c>
      <c r="I651" s="19" t="n"/>
      <c r="J651" s="19" t="n"/>
      <c r="K651" s="22">
        <f>IF(OR(D651="",F651=""),"",IFERROR(N(INDEX('품목 목록'!$E$6:$E$205,MATCH(D651,'품목 목록'!$A$6:$A$205,0))),0)+SUMIFS($F$5:F651,$D$5:D651,D651,$C$5:C651,"입고")-SUMIFS($F$5:F651,$D$5:D651,D651,$C$5:C651,"출고"))</f>
        <v/>
      </c>
    </row>
    <row r="652">
      <c r="A652" s="24" t="n">
        <v>648</v>
      </c>
      <c r="B652" s="25" t="n"/>
      <c r="C652" s="26" t="n"/>
      <c r="D652" s="26" t="n"/>
      <c r="E652" s="27">
        <f>IF(D652="","",IFERROR(INDEX('품목 목록'!$B$6:$B$205,MATCH(D652,'품목 목록'!$A$6:$A$205,0)),"코드 확인"))</f>
        <v/>
      </c>
      <c r="F652" s="20" t="n"/>
      <c r="G652" s="20" t="n"/>
      <c r="H652" s="21">
        <f>IF(OR(F652="",G652=""),"",F652*G652)</f>
        <v/>
      </c>
      <c r="I652" s="19" t="n"/>
      <c r="J652" s="19" t="n"/>
      <c r="K652" s="22">
        <f>IF(OR(D652="",F652=""),"",IFERROR(N(INDEX('품목 목록'!$E$6:$E$205,MATCH(D652,'품목 목록'!$A$6:$A$205,0))),0)+SUMIFS($F$5:F652,$D$5:D652,D652,$C$5:C652,"입고")-SUMIFS($F$5:F652,$D$5:D652,D652,$C$5:C652,"출고"))</f>
        <v/>
      </c>
    </row>
    <row r="653">
      <c r="A653" s="24" t="n">
        <v>649</v>
      </c>
      <c r="B653" s="25" t="n"/>
      <c r="C653" s="26" t="n"/>
      <c r="D653" s="26" t="n"/>
      <c r="E653" s="27">
        <f>IF(D653="","",IFERROR(INDEX('품목 목록'!$B$6:$B$205,MATCH(D653,'품목 목록'!$A$6:$A$205,0)),"코드 확인"))</f>
        <v/>
      </c>
      <c r="F653" s="20" t="n"/>
      <c r="G653" s="20" t="n"/>
      <c r="H653" s="21">
        <f>IF(OR(F653="",G653=""),"",F653*G653)</f>
        <v/>
      </c>
      <c r="I653" s="19" t="n"/>
      <c r="J653" s="19" t="n"/>
      <c r="K653" s="22">
        <f>IF(OR(D653="",F653=""),"",IFERROR(N(INDEX('품목 목록'!$E$6:$E$205,MATCH(D653,'품목 목록'!$A$6:$A$205,0))),0)+SUMIFS($F$5:F653,$D$5:D653,D653,$C$5:C653,"입고")-SUMIFS($F$5:F653,$D$5:D653,D653,$C$5:C653,"출고"))</f>
        <v/>
      </c>
    </row>
    <row r="654">
      <c r="A654" s="24" t="n">
        <v>650</v>
      </c>
      <c r="B654" s="25" t="n"/>
      <c r="C654" s="26" t="n"/>
      <c r="D654" s="26" t="n"/>
      <c r="E654" s="27">
        <f>IF(D654="","",IFERROR(INDEX('품목 목록'!$B$6:$B$205,MATCH(D654,'품목 목록'!$A$6:$A$205,0)),"코드 확인"))</f>
        <v/>
      </c>
      <c r="F654" s="20" t="n"/>
      <c r="G654" s="20" t="n"/>
      <c r="H654" s="21">
        <f>IF(OR(F654="",G654=""),"",F654*G654)</f>
        <v/>
      </c>
      <c r="I654" s="19" t="n"/>
      <c r="J654" s="19" t="n"/>
      <c r="K654" s="22">
        <f>IF(OR(D654="",F654=""),"",IFERROR(N(INDEX('품목 목록'!$E$6:$E$205,MATCH(D654,'품목 목록'!$A$6:$A$205,0))),0)+SUMIFS($F$5:F654,$D$5:D654,D654,$C$5:C654,"입고")-SUMIFS($F$5:F654,$D$5:D654,D654,$C$5:C654,"출고"))</f>
        <v/>
      </c>
    </row>
    <row r="655">
      <c r="A655" s="24" t="n">
        <v>651</v>
      </c>
      <c r="B655" s="25" t="n"/>
      <c r="C655" s="26" t="n"/>
      <c r="D655" s="26" t="n"/>
      <c r="E655" s="27">
        <f>IF(D655="","",IFERROR(INDEX('품목 목록'!$B$6:$B$205,MATCH(D655,'품목 목록'!$A$6:$A$205,0)),"코드 확인"))</f>
        <v/>
      </c>
      <c r="F655" s="20" t="n"/>
      <c r="G655" s="20" t="n"/>
      <c r="H655" s="21">
        <f>IF(OR(F655="",G655=""),"",F655*G655)</f>
        <v/>
      </c>
      <c r="I655" s="19" t="n"/>
      <c r="J655" s="19" t="n"/>
      <c r="K655" s="22">
        <f>IF(OR(D655="",F655=""),"",IFERROR(N(INDEX('품목 목록'!$E$6:$E$205,MATCH(D655,'품목 목록'!$A$6:$A$205,0))),0)+SUMIFS($F$5:F655,$D$5:D655,D655,$C$5:C655,"입고")-SUMIFS($F$5:F655,$D$5:D655,D655,$C$5:C655,"출고"))</f>
        <v/>
      </c>
    </row>
    <row r="656">
      <c r="A656" s="24" t="n">
        <v>652</v>
      </c>
      <c r="B656" s="25" t="n"/>
      <c r="C656" s="26" t="n"/>
      <c r="D656" s="26" t="n"/>
      <c r="E656" s="27">
        <f>IF(D656="","",IFERROR(INDEX('품목 목록'!$B$6:$B$205,MATCH(D656,'품목 목록'!$A$6:$A$205,0)),"코드 확인"))</f>
        <v/>
      </c>
      <c r="F656" s="20" t="n"/>
      <c r="G656" s="20" t="n"/>
      <c r="H656" s="21">
        <f>IF(OR(F656="",G656=""),"",F656*G656)</f>
        <v/>
      </c>
      <c r="I656" s="19" t="n"/>
      <c r="J656" s="19" t="n"/>
      <c r="K656" s="22">
        <f>IF(OR(D656="",F656=""),"",IFERROR(N(INDEX('품목 목록'!$E$6:$E$205,MATCH(D656,'품목 목록'!$A$6:$A$205,0))),0)+SUMIFS($F$5:F656,$D$5:D656,D656,$C$5:C656,"입고")-SUMIFS($F$5:F656,$D$5:D656,D656,$C$5:C656,"출고"))</f>
        <v/>
      </c>
    </row>
    <row r="657">
      <c r="A657" s="24" t="n">
        <v>653</v>
      </c>
      <c r="B657" s="25" t="n"/>
      <c r="C657" s="26" t="n"/>
      <c r="D657" s="26" t="n"/>
      <c r="E657" s="27">
        <f>IF(D657="","",IFERROR(INDEX('품목 목록'!$B$6:$B$205,MATCH(D657,'품목 목록'!$A$6:$A$205,0)),"코드 확인"))</f>
        <v/>
      </c>
      <c r="F657" s="20" t="n"/>
      <c r="G657" s="20" t="n"/>
      <c r="H657" s="21">
        <f>IF(OR(F657="",G657=""),"",F657*G657)</f>
        <v/>
      </c>
      <c r="I657" s="19" t="n"/>
      <c r="J657" s="19" t="n"/>
      <c r="K657" s="22">
        <f>IF(OR(D657="",F657=""),"",IFERROR(N(INDEX('품목 목록'!$E$6:$E$205,MATCH(D657,'품목 목록'!$A$6:$A$205,0))),0)+SUMIFS($F$5:F657,$D$5:D657,D657,$C$5:C657,"입고")-SUMIFS($F$5:F657,$D$5:D657,D657,$C$5:C657,"출고"))</f>
        <v/>
      </c>
    </row>
    <row r="658">
      <c r="A658" s="24" t="n">
        <v>654</v>
      </c>
      <c r="B658" s="25" t="n"/>
      <c r="C658" s="26" t="n"/>
      <c r="D658" s="26" t="n"/>
      <c r="E658" s="27">
        <f>IF(D658="","",IFERROR(INDEX('품목 목록'!$B$6:$B$205,MATCH(D658,'품목 목록'!$A$6:$A$205,0)),"코드 확인"))</f>
        <v/>
      </c>
      <c r="F658" s="20" t="n"/>
      <c r="G658" s="20" t="n"/>
      <c r="H658" s="21">
        <f>IF(OR(F658="",G658=""),"",F658*G658)</f>
        <v/>
      </c>
      <c r="I658" s="19" t="n"/>
      <c r="J658" s="19" t="n"/>
      <c r="K658" s="22">
        <f>IF(OR(D658="",F658=""),"",IFERROR(N(INDEX('품목 목록'!$E$6:$E$205,MATCH(D658,'품목 목록'!$A$6:$A$205,0))),0)+SUMIFS($F$5:F658,$D$5:D658,D658,$C$5:C658,"입고")-SUMIFS($F$5:F658,$D$5:D658,D658,$C$5:C658,"출고"))</f>
        <v/>
      </c>
    </row>
    <row r="659">
      <c r="A659" s="24" t="n">
        <v>655</v>
      </c>
      <c r="B659" s="25" t="n"/>
      <c r="C659" s="26" t="n"/>
      <c r="D659" s="26" t="n"/>
      <c r="E659" s="27">
        <f>IF(D659="","",IFERROR(INDEX('품목 목록'!$B$6:$B$205,MATCH(D659,'품목 목록'!$A$6:$A$205,0)),"코드 확인"))</f>
        <v/>
      </c>
      <c r="F659" s="20" t="n"/>
      <c r="G659" s="20" t="n"/>
      <c r="H659" s="21">
        <f>IF(OR(F659="",G659=""),"",F659*G659)</f>
        <v/>
      </c>
      <c r="I659" s="19" t="n"/>
      <c r="J659" s="19" t="n"/>
      <c r="K659" s="22">
        <f>IF(OR(D659="",F659=""),"",IFERROR(N(INDEX('품목 목록'!$E$6:$E$205,MATCH(D659,'품목 목록'!$A$6:$A$205,0))),0)+SUMIFS($F$5:F659,$D$5:D659,D659,$C$5:C659,"입고")-SUMIFS($F$5:F659,$D$5:D659,D659,$C$5:C659,"출고"))</f>
        <v/>
      </c>
    </row>
    <row r="660">
      <c r="A660" s="24" t="n">
        <v>656</v>
      </c>
      <c r="B660" s="25" t="n"/>
      <c r="C660" s="26" t="n"/>
      <c r="D660" s="26" t="n"/>
      <c r="E660" s="27">
        <f>IF(D660="","",IFERROR(INDEX('품목 목록'!$B$6:$B$205,MATCH(D660,'품목 목록'!$A$6:$A$205,0)),"코드 확인"))</f>
        <v/>
      </c>
      <c r="F660" s="20" t="n"/>
      <c r="G660" s="20" t="n"/>
      <c r="H660" s="21">
        <f>IF(OR(F660="",G660=""),"",F660*G660)</f>
        <v/>
      </c>
      <c r="I660" s="19" t="n"/>
      <c r="J660" s="19" t="n"/>
      <c r="K660" s="22">
        <f>IF(OR(D660="",F660=""),"",IFERROR(N(INDEX('품목 목록'!$E$6:$E$205,MATCH(D660,'품목 목록'!$A$6:$A$205,0))),0)+SUMIFS($F$5:F660,$D$5:D660,D660,$C$5:C660,"입고")-SUMIFS($F$5:F660,$D$5:D660,D660,$C$5:C660,"출고"))</f>
        <v/>
      </c>
    </row>
    <row r="661">
      <c r="A661" s="24" t="n">
        <v>657</v>
      </c>
      <c r="B661" s="25" t="n"/>
      <c r="C661" s="26" t="n"/>
      <c r="D661" s="26" t="n"/>
      <c r="E661" s="27">
        <f>IF(D661="","",IFERROR(INDEX('품목 목록'!$B$6:$B$205,MATCH(D661,'품목 목록'!$A$6:$A$205,0)),"코드 확인"))</f>
        <v/>
      </c>
      <c r="F661" s="20" t="n"/>
      <c r="G661" s="20" t="n"/>
      <c r="H661" s="21">
        <f>IF(OR(F661="",G661=""),"",F661*G661)</f>
        <v/>
      </c>
      <c r="I661" s="19" t="n"/>
      <c r="J661" s="19" t="n"/>
      <c r="K661" s="22">
        <f>IF(OR(D661="",F661=""),"",IFERROR(N(INDEX('품목 목록'!$E$6:$E$205,MATCH(D661,'품목 목록'!$A$6:$A$205,0))),0)+SUMIFS($F$5:F661,$D$5:D661,D661,$C$5:C661,"입고")-SUMIFS($F$5:F661,$D$5:D661,D661,$C$5:C661,"출고"))</f>
        <v/>
      </c>
    </row>
    <row r="662">
      <c r="A662" s="24" t="n">
        <v>658</v>
      </c>
      <c r="B662" s="25" t="n"/>
      <c r="C662" s="26" t="n"/>
      <c r="D662" s="26" t="n"/>
      <c r="E662" s="27">
        <f>IF(D662="","",IFERROR(INDEX('품목 목록'!$B$6:$B$205,MATCH(D662,'품목 목록'!$A$6:$A$205,0)),"코드 확인"))</f>
        <v/>
      </c>
      <c r="F662" s="20" t="n"/>
      <c r="G662" s="20" t="n"/>
      <c r="H662" s="21">
        <f>IF(OR(F662="",G662=""),"",F662*G662)</f>
        <v/>
      </c>
      <c r="I662" s="19" t="n"/>
      <c r="J662" s="19" t="n"/>
      <c r="K662" s="22">
        <f>IF(OR(D662="",F662=""),"",IFERROR(N(INDEX('품목 목록'!$E$6:$E$205,MATCH(D662,'품목 목록'!$A$6:$A$205,0))),0)+SUMIFS($F$5:F662,$D$5:D662,D662,$C$5:C662,"입고")-SUMIFS($F$5:F662,$D$5:D662,D662,$C$5:C662,"출고"))</f>
        <v/>
      </c>
    </row>
    <row r="663">
      <c r="A663" s="24" t="n">
        <v>659</v>
      </c>
      <c r="B663" s="25" t="n"/>
      <c r="C663" s="26" t="n"/>
      <c r="D663" s="26" t="n"/>
      <c r="E663" s="27">
        <f>IF(D663="","",IFERROR(INDEX('품목 목록'!$B$6:$B$205,MATCH(D663,'품목 목록'!$A$6:$A$205,0)),"코드 확인"))</f>
        <v/>
      </c>
      <c r="F663" s="20" t="n"/>
      <c r="G663" s="20" t="n"/>
      <c r="H663" s="21">
        <f>IF(OR(F663="",G663=""),"",F663*G663)</f>
        <v/>
      </c>
      <c r="I663" s="19" t="n"/>
      <c r="J663" s="19" t="n"/>
      <c r="K663" s="22">
        <f>IF(OR(D663="",F663=""),"",IFERROR(N(INDEX('품목 목록'!$E$6:$E$205,MATCH(D663,'품목 목록'!$A$6:$A$205,0))),0)+SUMIFS($F$5:F663,$D$5:D663,D663,$C$5:C663,"입고")-SUMIFS($F$5:F663,$D$5:D663,D663,$C$5:C663,"출고"))</f>
        <v/>
      </c>
    </row>
    <row r="664">
      <c r="A664" s="24" t="n">
        <v>660</v>
      </c>
      <c r="B664" s="25" t="n"/>
      <c r="C664" s="26" t="n"/>
      <c r="D664" s="26" t="n"/>
      <c r="E664" s="27">
        <f>IF(D664="","",IFERROR(INDEX('품목 목록'!$B$6:$B$205,MATCH(D664,'품목 목록'!$A$6:$A$205,0)),"코드 확인"))</f>
        <v/>
      </c>
      <c r="F664" s="20" t="n"/>
      <c r="G664" s="20" t="n"/>
      <c r="H664" s="21">
        <f>IF(OR(F664="",G664=""),"",F664*G664)</f>
        <v/>
      </c>
      <c r="I664" s="19" t="n"/>
      <c r="J664" s="19" t="n"/>
      <c r="K664" s="22">
        <f>IF(OR(D664="",F664=""),"",IFERROR(N(INDEX('품목 목록'!$E$6:$E$205,MATCH(D664,'품목 목록'!$A$6:$A$205,0))),0)+SUMIFS($F$5:F664,$D$5:D664,D664,$C$5:C664,"입고")-SUMIFS($F$5:F664,$D$5:D664,D664,$C$5:C664,"출고"))</f>
        <v/>
      </c>
    </row>
    <row r="665">
      <c r="A665" s="24" t="n">
        <v>661</v>
      </c>
      <c r="B665" s="25" t="n"/>
      <c r="C665" s="26" t="n"/>
      <c r="D665" s="26" t="n"/>
      <c r="E665" s="27">
        <f>IF(D665="","",IFERROR(INDEX('품목 목록'!$B$6:$B$205,MATCH(D665,'품목 목록'!$A$6:$A$205,0)),"코드 확인"))</f>
        <v/>
      </c>
      <c r="F665" s="20" t="n"/>
      <c r="G665" s="20" t="n"/>
      <c r="H665" s="21">
        <f>IF(OR(F665="",G665=""),"",F665*G665)</f>
        <v/>
      </c>
      <c r="I665" s="19" t="n"/>
      <c r="J665" s="19" t="n"/>
      <c r="K665" s="22">
        <f>IF(OR(D665="",F665=""),"",IFERROR(N(INDEX('품목 목록'!$E$6:$E$205,MATCH(D665,'품목 목록'!$A$6:$A$205,0))),0)+SUMIFS($F$5:F665,$D$5:D665,D665,$C$5:C665,"입고")-SUMIFS($F$5:F665,$D$5:D665,D665,$C$5:C665,"출고"))</f>
        <v/>
      </c>
    </row>
    <row r="666">
      <c r="A666" s="24" t="n">
        <v>662</v>
      </c>
      <c r="B666" s="25" t="n"/>
      <c r="C666" s="26" t="n"/>
      <c r="D666" s="26" t="n"/>
      <c r="E666" s="27">
        <f>IF(D666="","",IFERROR(INDEX('품목 목록'!$B$6:$B$205,MATCH(D666,'품목 목록'!$A$6:$A$205,0)),"코드 확인"))</f>
        <v/>
      </c>
      <c r="F666" s="20" t="n"/>
      <c r="G666" s="20" t="n"/>
      <c r="H666" s="21">
        <f>IF(OR(F666="",G666=""),"",F666*G666)</f>
        <v/>
      </c>
      <c r="I666" s="19" t="n"/>
      <c r="J666" s="19" t="n"/>
      <c r="K666" s="22">
        <f>IF(OR(D666="",F666=""),"",IFERROR(N(INDEX('품목 목록'!$E$6:$E$205,MATCH(D666,'품목 목록'!$A$6:$A$205,0))),0)+SUMIFS($F$5:F666,$D$5:D666,D666,$C$5:C666,"입고")-SUMIFS($F$5:F666,$D$5:D666,D666,$C$5:C666,"출고"))</f>
        <v/>
      </c>
    </row>
    <row r="667">
      <c r="A667" s="24" t="n">
        <v>663</v>
      </c>
      <c r="B667" s="25" t="n"/>
      <c r="C667" s="26" t="n"/>
      <c r="D667" s="26" t="n"/>
      <c r="E667" s="27">
        <f>IF(D667="","",IFERROR(INDEX('품목 목록'!$B$6:$B$205,MATCH(D667,'품목 목록'!$A$6:$A$205,0)),"코드 확인"))</f>
        <v/>
      </c>
      <c r="F667" s="20" t="n"/>
      <c r="G667" s="20" t="n"/>
      <c r="H667" s="21">
        <f>IF(OR(F667="",G667=""),"",F667*G667)</f>
        <v/>
      </c>
      <c r="I667" s="19" t="n"/>
      <c r="J667" s="19" t="n"/>
      <c r="K667" s="22">
        <f>IF(OR(D667="",F667=""),"",IFERROR(N(INDEX('품목 목록'!$E$6:$E$205,MATCH(D667,'품목 목록'!$A$6:$A$205,0))),0)+SUMIFS($F$5:F667,$D$5:D667,D667,$C$5:C667,"입고")-SUMIFS($F$5:F667,$D$5:D667,D667,$C$5:C667,"출고"))</f>
        <v/>
      </c>
    </row>
    <row r="668">
      <c r="A668" s="24" t="n">
        <v>664</v>
      </c>
      <c r="B668" s="25" t="n"/>
      <c r="C668" s="26" t="n"/>
      <c r="D668" s="26" t="n"/>
      <c r="E668" s="27">
        <f>IF(D668="","",IFERROR(INDEX('품목 목록'!$B$6:$B$205,MATCH(D668,'품목 목록'!$A$6:$A$205,0)),"코드 확인"))</f>
        <v/>
      </c>
      <c r="F668" s="20" t="n"/>
      <c r="G668" s="20" t="n"/>
      <c r="H668" s="21">
        <f>IF(OR(F668="",G668=""),"",F668*G668)</f>
        <v/>
      </c>
      <c r="I668" s="19" t="n"/>
      <c r="J668" s="19" t="n"/>
      <c r="K668" s="22">
        <f>IF(OR(D668="",F668=""),"",IFERROR(N(INDEX('품목 목록'!$E$6:$E$205,MATCH(D668,'품목 목록'!$A$6:$A$205,0))),0)+SUMIFS($F$5:F668,$D$5:D668,D668,$C$5:C668,"입고")-SUMIFS($F$5:F668,$D$5:D668,D668,$C$5:C668,"출고"))</f>
        <v/>
      </c>
    </row>
    <row r="669">
      <c r="A669" s="24" t="n">
        <v>665</v>
      </c>
      <c r="B669" s="25" t="n"/>
      <c r="C669" s="26" t="n"/>
      <c r="D669" s="26" t="n"/>
      <c r="E669" s="27">
        <f>IF(D669="","",IFERROR(INDEX('품목 목록'!$B$6:$B$205,MATCH(D669,'품목 목록'!$A$6:$A$205,0)),"코드 확인"))</f>
        <v/>
      </c>
      <c r="F669" s="20" t="n"/>
      <c r="G669" s="20" t="n"/>
      <c r="H669" s="21">
        <f>IF(OR(F669="",G669=""),"",F669*G669)</f>
        <v/>
      </c>
      <c r="I669" s="19" t="n"/>
      <c r="J669" s="19" t="n"/>
      <c r="K669" s="22">
        <f>IF(OR(D669="",F669=""),"",IFERROR(N(INDEX('품목 목록'!$E$6:$E$205,MATCH(D669,'품목 목록'!$A$6:$A$205,0))),0)+SUMIFS($F$5:F669,$D$5:D669,D669,$C$5:C669,"입고")-SUMIFS($F$5:F669,$D$5:D669,D669,$C$5:C669,"출고"))</f>
        <v/>
      </c>
    </row>
    <row r="670">
      <c r="A670" s="24" t="n">
        <v>666</v>
      </c>
      <c r="B670" s="25" t="n"/>
      <c r="C670" s="26" t="n"/>
      <c r="D670" s="26" t="n"/>
      <c r="E670" s="27">
        <f>IF(D670="","",IFERROR(INDEX('품목 목록'!$B$6:$B$205,MATCH(D670,'품목 목록'!$A$6:$A$205,0)),"코드 확인"))</f>
        <v/>
      </c>
      <c r="F670" s="20" t="n"/>
      <c r="G670" s="20" t="n"/>
      <c r="H670" s="21">
        <f>IF(OR(F670="",G670=""),"",F670*G670)</f>
        <v/>
      </c>
      <c r="I670" s="19" t="n"/>
      <c r="J670" s="19" t="n"/>
      <c r="K670" s="22">
        <f>IF(OR(D670="",F670=""),"",IFERROR(N(INDEX('품목 목록'!$E$6:$E$205,MATCH(D670,'품목 목록'!$A$6:$A$205,0))),0)+SUMIFS($F$5:F670,$D$5:D670,D670,$C$5:C670,"입고")-SUMIFS($F$5:F670,$D$5:D670,D670,$C$5:C670,"출고"))</f>
        <v/>
      </c>
    </row>
    <row r="671">
      <c r="A671" s="24" t="n">
        <v>667</v>
      </c>
      <c r="B671" s="25" t="n"/>
      <c r="C671" s="26" t="n"/>
      <c r="D671" s="26" t="n"/>
      <c r="E671" s="27">
        <f>IF(D671="","",IFERROR(INDEX('품목 목록'!$B$6:$B$205,MATCH(D671,'품목 목록'!$A$6:$A$205,0)),"코드 확인"))</f>
        <v/>
      </c>
      <c r="F671" s="20" t="n"/>
      <c r="G671" s="20" t="n"/>
      <c r="H671" s="21">
        <f>IF(OR(F671="",G671=""),"",F671*G671)</f>
        <v/>
      </c>
      <c r="I671" s="19" t="n"/>
      <c r="J671" s="19" t="n"/>
      <c r="K671" s="22">
        <f>IF(OR(D671="",F671=""),"",IFERROR(N(INDEX('품목 목록'!$E$6:$E$205,MATCH(D671,'품목 목록'!$A$6:$A$205,0))),0)+SUMIFS($F$5:F671,$D$5:D671,D671,$C$5:C671,"입고")-SUMIFS($F$5:F671,$D$5:D671,D671,$C$5:C671,"출고"))</f>
        <v/>
      </c>
    </row>
    <row r="672">
      <c r="A672" s="24" t="n">
        <v>668</v>
      </c>
      <c r="B672" s="25" t="n"/>
      <c r="C672" s="26" t="n"/>
      <c r="D672" s="26" t="n"/>
      <c r="E672" s="27">
        <f>IF(D672="","",IFERROR(INDEX('품목 목록'!$B$6:$B$205,MATCH(D672,'품목 목록'!$A$6:$A$205,0)),"코드 확인"))</f>
        <v/>
      </c>
      <c r="F672" s="20" t="n"/>
      <c r="G672" s="20" t="n"/>
      <c r="H672" s="21">
        <f>IF(OR(F672="",G672=""),"",F672*G672)</f>
        <v/>
      </c>
      <c r="I672" s="19" t="n"/>
      <c r="J672" s="19" t="n"/>
      <c r="K672" s="22">
        <f>IF(OR(D672="",F672=""),"",IFERROR(N(INDEX('품목 목록'!$E$6:$E$205,MATCH(D672,'품목 목록'!$A$6:$A$205,0))),0)+SUMIFS($F$5:F672,$D$5:D672,D672,$C$5:C672,"입고")-SUMIFS($F$5:F672,$D$5:D672,D672,$C$5:C672,"출고"))</f>
        <v/>
      </c>
    </row>
    <row r="673">
      <c r="A673" s="24" t="n">
        <v>669</v>
      </c>
      <c r="B673" s="25" t="n"/>
      <c r="C673" s="26" t="n"/>
      <c r="D673" s="26" t="n"/>
      <c r="E673" s="27">
        <f>IF(D673="","",IFERROR(INDEX('품목 목록'!$B$6:$B$205,MATCH(D673,'품목 목록'!$A$6:$A$205,0)),"코드 확인"))</f>
        <v/>
      </c>
      <c r="F673" s="20" t="n"/>
      <c r="G673" s="20" t="n"/>
      <c r="H673" s="21">
        <f>IF(OR(F673="",G673=""),"",F673*G673)</f>
        <v/>
      </c>
      <c r="I673" s="19" t="n"/>
      <c r="J673" s="19" t="n"/>
      <c r="K673" s="22">
        <f>IF(OR(D673="",F673=""),"",IFERROR(N(INDEX('품목 목록'!$E$6:$E$205,MATCH(D673,'품목 목록'!$A$6:$A$205,0))),0)+SUMIFS($F$5:F673,$D$5:D673,D673,$C$5:C673,"입고")-SUMIFS($F$5:F673,$D$5:D673,D673,$C$5:C673,"출고"))</f>
        <v/>
      </c>
    </row>
    <row r="674">
      <c r="A674" s="24" t="n">
        <v>670</v>
      </c>
      <c r="B674" s="25" t="n"/>
      <c r="C674" s="26" t="n"/>
      <c r="D674" s="26" t="n"/>
      <c r="E674" s="27">
        <f>IF(D674="","",IFERROR(INDEX('품목 목록'!$B$6:$B$205,MATCH(D674,'품목 목록'!$A$6:$A$205,0)),"코드 확인"))</f>
        <v/>
      </c>
      <c r="F674" s="20" t="n"/>
      <c r="G674" s="20" t="n"/>
      <c r="H674" s="21">
        <f>IF(OR(F674="",G674=""),"",F674*G674)</f>
        <v/>
      </c>
      <c r="I674" s="19" t="n"/>
      <c r="J674" s="19" t="n"/>
      <c r="K674" s="22">
        <f>IF(OR(D674="",F674=""),"",IFERROR(N(INDEX('품목 목록'!$E$6:$E$205,MATCH(D674,'품목 목록'!$A$6:$A$205,0))),0)+SUMIFS($F$5:F674,$D$5:D674,D674,$C$5:C674,"입고")-SUMIFS($F$5:F674,$D$5:D674,D674,$C$5:C674,"출고"))</f>
        <v/>
      </c>
    </row>
    <row r="675">
      <c r="A675" s="24" t="n">
        <v>671</v>
      </c>
      <c r="B675" s="25" t="n"/>
      <c r="C675" s="26" t="n"/>
      <c r="D675" s="26" t="n"/>
      <c r="E675" s="27">
        <f>IF(D675="","",IFERROR(INDEX('품목 목록'!$B$6:$B$205,MATCH(D675,'품목 목록'!$A$6:$A$205,0)),"코드 확인"))</f>
        <v/>
      </c>
      <c r="F675" s="20" t="n"/>
      <c r="G675" s="20" t="n"/>
      <c r="H675" s="21">
        <f>IF(OR(F675="",G675=""),"",F675*G675)</f>
        <v/>
      </c>
      <c r="I675" s="19" t="n"/>
      <c r="J675" s="19" t="n"/>
      <c r="K675" s="22">
        <f>IF(OR(D675="",F675=""),"",IFERROR(N(INDEX('품목 목록'!$E$6:$E$205,MATCH(D675,'품목 목록'!$A$6:$A$205,0))),0)+SUMIFS($F$5:F675,$D$5:D675,D675,$C$5:C675,"입고")-SUMIFS($F$5:F675,$D$5:D675,D675,$C$5:C675,"출고"))</f>
        <v/>
      </c>
    </row>
    <row r="676">
      <c r="A676" s="24" t="n">
        <v>672</v>
      </c>
      <c r="B676" s="25" t="n"/>
      <c r="C676" s="26" t="n"/>
      <c r="D676" s="26" t="n"/>
      <c r="E676" s="27">
        <f>IF(D676="","",IFERROR(INDEX('품목 목록'!$B$6:$B$205,MATCH(D676,'품목 목록'!$A$6:$A$205,0)),"코드 확인"))</f>
        <v/>
      </c>
      <c r="F676" s="20" t="n"/>
      <c r="G676" s="20" t="n"/>
      <c r="H676" s="21">
        <f>IF(OR(F676="",G676=""),"",F676*G676)</f>
        <v/>
      </c>
      <c r="I676" s="19" t="n"/>
      <c r="J676" s="19" t="n"/>
      <c r="K676" s="22">
        <f>IF(OR(D676="",F676=""),"",IFERROR(N(INDEX('품목 목록'!$E$6:$E$205,MATCH(D676,'품목 목록'!$A$6:$A$205,0))),0)+SUMIFS($F$5:F676,$D$5:D676,D676,$C$5:C676,"입고")-SUMIFS($F$5:F676,$D$5:D676,D676,$C$5:C676,"출고"))</f>
        <v/>
      </c>
    </row>
    <row r="677">
      <c r="A677" s="24" t="n">
        <v>673</v>
      </c>
      <c r="B677" s="25" t="n"/>
      <c r="C677" s="26" t="n"/>
      <c r="D677" s="26" t="n"/>
      <c r="E677" s="27">
        <f>IF(D677="","",IFERROR(INDEX('품목 목록'!$B$6:$B$205,MATCH(D677,'품목 목록'!$A$6:$A$205,0)),"코드 확인"))</f>
        <v/>
      </c>
      <c r="F677" s="20" t="n"/>
      <c r="G677" s="20" t="n"/>
      <c r="H677" s="21">
        <f>IF(OR(F677="",G677=""),"",F677*G677)</f>
        <v/>
      </c>
      <c r="I677" s="19" t="n"/>
      <c r="J677" s="19" t="n"/>
      <c r="K677" s="22">
        <f>IF(OR(D677="",F677=""),"",IFERROR(N(INDEX('품목 목록'!$E$6:$E$205,MATCH(D677,'품목 목록'!$A$6:$A$205,0))),0)+SUMIFS($F$5:F677,$D$5:D677,D677,$C$5:C677,"입고")-SUMIFS($F$5:F677,$D$5:D677,D677,$C$5:C677,"출고"))</f>
        <v/>
      </c>
    </row>
    <row r="678">
      <c r="A678" s="24" t="n">
        <v>674</v>
      </c>
      <c r="B678" s="25" t="n"/>
      <c r="C678" s="26" t="n"/>
      <c r="D678" s="26" t="n"/>
      <c r="E678" s="27">
        <f>IF(D678="","",IFERROR(INDEX('품목 목록'!$B$6:$B$205,MATCH(D678,'품목 목록'!$A$6:$A$205,0)),"코드 확인"))</f>
        <v/>
      </c>
      <c r="F678" s="20" t="n"/>
      <c r="G678" s="20" t="n"/>
      <c r="H678" s="21">
        <f>IF(OR(F678="",G678=""),"",F678*G678)</f>
        <v/>
      </c>
      <c r="I678" s="19" t="n"/>
      <c r="J678" s="19" t="n"/>
      <c r="K678" s="22">
        <f>IF(OR(D678="",F678=""),"",IFERROR(N(INDEX('품목 목록'!$E$6:$E$205,MATCH(D678,'품목 목록'!$A$6:$A$205,0))),0)+SUMIFS($F$5:F678,$D$5:D678,D678,$C$5:C678,"입고")-SUMIFS($F$5:F678,$D$5:D678,D678,$C$5:C678,"출고"))</f>
        <v/>
      </c>
    </row>
    <row r="679">
      <c r="A679" s="24" t="n">
        <v>675</v>
      </c>
      <c r="B679" s="25" t="n"/>
      <c r="C679" s="26" t="n"/>
      <c r="D679" s="26" t="n"/>
      <c r="E679" s="27">
        <f>IF(D679="","",IFERROR(INDEX('품목 목록'!$B$6:$B$205,MATCH(D679,'품목 목록'!$A$6:$A$205,0)),"코드 확인"))</f>
        <v/>
      </c>
      <c r="F679" s="20" t="n"/>
      <c r="G679" s="20" t="n"/>
      <c r="H679" s="21">
        <f>IF(OR(F679="",G679=""),"",F679*G679)</f>
        <v/>
      </c>
      <c r="I679" s="19" t="n"/>
      <c r="J679" s="19" t="n"/>
      <c r="K679" s="22">
        <f>IF(OR(D679="",F679=""),"",IFERROR(N(INDEX('품목 목록'!$E$6:$E$205,MATCH(D679,'품목 목록'!$A$6:$A$205,0))),0)+SUMIFS($F$5:F679,$D$5:D679,D679,$C$5:C679,"입고")-SUMIFS($F$5:F679,$D$5:D679,D679,$C$5:C679,"출고"))</f>
        <v/>
      </c>
    </row>
    <row r="680">
      <c r="A680" s="24" t="n">
        <v>676</v>
      </c>
      <c r="B680" s="25" t="n"/>
      <c r="C680" s="26" t="n"/>
      <c r="D680" s="26" t="n"/>
      <c r="E680" s="27">
        <f>IF(D680="","",IFERROR(INDEX('품목 목록'!$B$6:$B$205,MATCH(D680,'품목 목록'!$A$6:$A$205,0)),"코드 확인"))</f>
        <v/>
      </c>
      <c r="F680" s="20" t="n"/>
      <c r="G680" s="20" t="n"/>
      <c r="H680" s="21">
        <f>IF(OR(F680="",G680=""),"",F680*G680)</f>
        <v/>
      </c>
      <c r="I680" s="19" t="n"/>
      <c r="J680" s="19" t="n"/>
      <c r="K680" s="22">
        <f>IF(OR(D680="",F680=""),"",IFERROR(N(INDEX('품목 목록'!$E$6:$E$205,MATCH(D680,'품목 목록'!$A$6:$A$205,0))),0)+SUMIFS($F$5:F680,$D$5:D680,D680,$C$5:C680,"입고")-SUMIFS($F$5:F680,$D$5:D680,D680,$C$5:C680,"출고"))</f>
        <v/>
      </c>
    </row>
    <row r="681">
      <c r="A681" s="24" t="n">
        <v>677</v>
      </c>
      <c r="B681" s="25" t="n"/>
      <c r="C681" s="26" t="n"/>
      <c r="D681" s="26" t="n"/>
      <c r="E681" s="27">
        <f>IF(D681="","",IFERROR(INDEX('품목 목록'!$B$6:$B$205,MATCH(D681,'품목 목록'!$A$6:$A$205,0)),"코드 확인"))</f>
        <v/>
      </c>
      <c r="F681" s="20" t="n"/>
      <c r="G681" s="20" t="n"/>
      <c r="H681" s="21">
        <f>IF(OR(F681="",G681=""),"",F681*G681)</f>
        <v/>
      </c>
      <c r="I681" s="19" t="n"/>
      <c r="J681" s="19" t="n"/>
      <c r="K681" s="22">
        <f>IF(OR(D681="",F681=""),"",IFERROR(N(INDEX('품목 목록'!$E$6:$E$205,MATCH(D681,'품목 목록'!$A$6:$A$205,0))),0)+SUMIFS($F$5:F681,$D$5:D681,D681,$C$5:C681,"입고")-SUMIFS($F$5:F681,$D$5:D681,D681,$C$5:C681,"출고"))</f>
        <v/>
      </c>
    </row>
    <row r="682">
      <c r="A682" s="24" t="n">
        <v>678</v>
      </c>
      <c r="B682" s="25" t="n"/>
      <c r="C682" s="26" t="n"/>
      <c r="D682" s="26" t="n"/>
      <c r="E682" s="27">
        <f>IF(D682="","",IFERROR(INDEX('품목 목록'!$B$6:$B$205,MATCH(D682,'품목 목록'!$A$6:$A$205,0)),"코드 확인"))</f>
        <v/>
      </c>
      <c r="F682" s="20" t="n"/>
      <c r="G682" s="20" t="n"/>
      <c r="H682" s="21">
        <f>IF(OR(F682="",G682=""),"",F682*G682)</f>
        <v/>
      </c>
      <c r="I682" s="19" t="n"/>
      <c r="J682" s="19" t="n"/>
      <c r="K682" s="22">
        <f>IF(OR(D682="",F682=""),"",IFERROR(N(INDEX('품목 목록'!$E$6:$E$205,MATCH(D682,'품목 목록'!$A$6:$A$205,0))),0)+SUMIFS($F$5:F682,$D$5:D682,D682,$C$5:C682,"입고")-SUMIFS($F$5:F682,$D$5:D682,D682,$C$5:C682,"출고"))</f>
        <v/>
      </c>
    </row>
    <row r="683">
      <c r="A683" s="24" t="n">
        <v>679</v>
      </c>
      <c r="B683" s="25" t="n"/>
      <c r="C683" s="26" t="n"/>
      <c r="D683" s="26" t="n"/>
      <c r="E683" s="27">
        <f>IF(D683="","",IFERROR(INDEX('품목 목록'!$B$6:$B$205,MATCH(D683,'품목 목록'!$A$6:$A$205,0)),"코드 확인"))</f>
        <v/>
      </c>
      <c r="F683" s="20" t="n"/>
      <c r="G683" s="20" t="n"/>
      <c r="H683" s="21">
        <f>IF(OR(F683="",G683=""),"",F683*G683)</f>
        <v/>
      </c>
      <c r="I683" s="19" t="n"/>
      <c r="J683" s="19" t="n"/>
      <c r="K683" s="22">
        <f>IF(OR(D683="",F683=""),"",IFERROR(N(INDEX('품목 목록'!$E$6:$E$205,MATCH(D683,'품목 목록'!$A$6:$A$205,0))),0)+SUMIFS($F$5:F683,$D$5:D683,D683,$C$5:C683,"입고")-SUMIFS($F$5:F683,$D$5:D683,D683,$C$5:C683,"출고"))</f>
        <v/>
      </c>
    </row>
    <row r="684">
      <c r="A684" s="24" t="n">
        <v>680</v>
      </c>
      <c r="B684" s="25" t="n"/>
      <c r="C684" s="26" t="n"/>
      <c r="D684" s="26" t="n"/>
      <c r="E684" s="27">
        <f>IF(D684="","",IFERROR(INDEX('품목 목록'!$B$6:$B$205,MATCH(D684,'품목 목록'!$A$6:$A$205,0)),"코드 확인"))</f>
        <v/>
      </c>
      <c r="F684" s="20" t="n"/>
      <c r="G684" s="20" t="n"/>
      <c r="H684" s="21">
        <f>IF(OR(F684="",G684=""),"",F684*G684)</f>
        <v/>
      </c>
      <c r="I684" s="19" t="n"/>
      <c r="J684" s="19" t="n"/>
      <c r="K684" s="22">
        <f>IF(OR(D684="",F684=""),"",IFERROR(N(INDEX('품목 목록'!$E$6:$E$205,MATCH(D684,'품목 목록'!$A$6:$A$205,0))),0)+SUMIFS($F$5:F684,$D$5:D684,D684,$C$5:C684,"입고")-SUMIFS($F$5:F684,$D$5:D684,D684,$C$5:C684,"출고"))</f>
        <v/>
      </c>
    </row>
    <row r="685">
      <c r="A685" s="24" t="n">
        <v>681</v>
      </c>
      <c r="B685" s="25" t="n"/>
      <c r="C685" s="26" t="n"/>
      <c r="D685" s="26" t="n"/>
      <c r="E685" s="27">
        <f>IF(D685="","",IFERROR(INDEX('품목 목록'!$B$6:$B$205,MATCH(D685,'품목 목록'!$A$6:$A$205,0)),"코드 확인"))</f>
        <v/>
      </c>
      <c r="F685" s="20" t="n"/>
      <c r="G685" s="20" t="n"/>
      <c r="H685" s="21">
        <f>IF(OR(F685="",G685=""),"",F685*G685)</f>
        <v/>
      </c>
      <c r="I685" s="19" t="n"/>
      <c r="J685" s="19" t="n"/>
      <c r="K685" s="22">
        <f>IF(OR(D685="",F685=""),"",IFERROR(N(INDEX('품목 목록'!$E$6:$E$205,MATCH(D685,'품목 목록'!$A$6:$A$205,0))),0)+SUMIFS($F$5:F685,$D$5:D685,D685,$C$5:C685,"입고")-SUMIFS($F$5:F685,$D$5:D685,D685,$C$5:C685,"출고"))</f>
        <v/>
      </c>
    </row>
    <row r="686">
      <c r="A686" s="24" t="n">
        <v>682</v>
      </c>
      <c r="B686" s="25" t="n"/>
      <c r="C686" s="26" t="n"/>
      <c r="D686" s="26" t="n"/>
      <c r="E686" s="27">
        <f>IF(D686="","",IFERROR(INDEX('품목 목록'!$B$6:$B$205,MATCH(D686,'품목 목록'!$A$6:$A$205,0)),"코드 확인"))</f>
        <v/>
      </c>
      <c r="F686" s="20" t="n"/>
      <c r="G686" s="20" t="n"/>
      <c r="H686" s="21">
        <f>IF(OR(F686="",G686=""),"",F686*G686)</f>
        <v/>
      </c>
      <c r="I686" s="19" t="n"/>
      <c r="J686" s="19" t="n"/>
      <c r="K686" s="22">
        <f>IF(OR(D686="",F686=""),"",IFERROR(N(INDEX('품목 목록'!$E$6:$E$205,MATCH(D686,'품목 목록'!$A$6:$A$205,0))),0)+SUMIFS($F$5:F686,$D$5:D686,D686,$C$5:C686,"입고")-SUMIFS($F$5:F686,$D$5:D686,D686,$C$5:C686,"출고"))</f>
        <v/>
      </c>
    </row>
    <row r="687">
      <c r="A687" s="24" t="n">
        <v>683</v>
      </c>
      <c r="B687" s="25" t="n"/>
      <c r="C687" s="26" t="n"/>
      <c r="D687" s="26" t="n"/>
      <c r="E687" s="27">
        <f>IF(D687="","",IFERROR(INDEX('품목 목록'!$B$6:$B$205,MATCH(D687,'품목 목록'!$A$6:$A$205,0)),"코드 확인"))</f>
        <v/>
      </c>
      <c r="F687" s="20" t="n"/>
      <c r="G687" s="20" t="n"/>
      <c r="H687" s="21">
        <f>IF(OR(F687="",G687=""),"",F687*G687)</f>
        <v/>
      </c>
      <c r="I687" s="19" t="n"/>
      <c r="J687" s="19" t="n"/>
      <c r="K687" s="22">
        <f>IF(OR(D687="",F687=""),"",IFERROR(N(INDEX('품목 목록'!$E$6:$E$205,MATCH(D687,'품목 목록'!$A$6:$A$205,0))),0)+SUMIFS($F$5:F687,$D$5:D687,D687,$C$5:C687,"입고")-SUMIFS($F$5:F687,$D$5:D687,D687,$C$5:C687,"출고"))</f>
        <v/>
      </c>
    </row>
    <row r="688">
      <c r="A688" s="24" t="n">
        <v>684</v>
      </c>
      <c r="B688" s="25" t="n"/>
      <c r="C688" s="26" t="n"/>
      <c r="D688" s="26" t="n"/>
      <c r="E688" s="27">
        <f>IF(D688="","",IFERROR(INDEX('품목 목록'!$B$6:$B$205,MATCH(D688,'품목 목록'!$A$6:$A$205,0)),"코드 확인"))</f>
        <v/>
      </c>
      <c r="F688" s="20" t="n"/>
      <c r="G688" s="20" t="n"/>
      <c r="H688" s="21">
        <f>IF(OR(F688="",G688=""),"",F688*G688)</f>
        <v/>
      </c>
      <c r="I688" s="19" t="n"/>
      <c r="J688" s="19" t="n"/>
      <c r="K688" s="22">
        <f>IF(OR(D688="",F688=""),"",IFERROR(N(INDEX('품목 목록'!$E$6:$E$205,MATCH(D688,'품목 목록'!$A$6:$A$205,0))),0)+SUMIFS($F$5:F688,$D$5:D688,D688,$C$5:C688,"입고")-SUMIFS($F$5:F688,$D$5:D688,D688,$C$5:C688,"출고"))</f>
        <v/>
      </c>
    </row>
    <row r="689">
      <c r="A689" s="24" t="n">
        <v>685</v>
      </c>
      <c r="B689" s="25" t="n"/>
      <c r="C689" s="26" t="n"/>
      <c r="D689" s="26" t="n"/>
      <c r="E689" s="27">
        <f>IF(D689="","",IFERROR(INDEX('품목 목록'!$B$6:$B$205,MATCH(D689,'품목 목록'!$A$6:$A$205,0)),"코드 확인"))</f>
        <v/>
      </c>
      <c r="F689" s="20" t="n"/>
      <c r="G689" s="20" t="n"/>
      <c r="H689" s="21">
        <f>IF(OR(F689="",G689=""),"",F689*G689)</f>
        <v/>
      </c>
      <c r="I689" s="19" t="n"/>
      <c r="J689" s="19" t="n"/>
      <c r="K689" s="22">
        <f>IF(OR(D689="",F689=""),"",IFERROR(N(INDEX('품목 목록'!$E$6:$E$205,MATCH(D689,'품목 목록'!$A$6:$A$205,0))),0)+SUMIFS($F$5:F689,$D$5:D689,D689,$C$5:C689,"입고")-SUMIFS($F$5:F689,$D$5:D689,D689,$C$5:C689,"출고"))</f>
        <v/>
      </c>
    </row>
    <row r="690">
      <c r="A690" s="24" t="n">
        <v>686</v>
      </c>
      <c r="B690" s="25" t="n"/>
      <c r="C690" s="26" t="n"/>
      <c r="D690" s="26" t="n"/>
      <c r="E690" s="27">
        <f>IF(D690="","",IFERROR(INDEX('품목 목록'!$B$6:$B$205,MATCH(D690,'품목 목록'!$A$6:$A$205,0)),"코드 확인"))</f>
        <v/>
      </c>
      <c r="F690" s="20" t="n"/>
      <c r="G690" s="20" t="n"/>
      <c r="H690" s="21">
        <f>IF(OR(F690="",G690=""),"",F690*G690)</f>
        <v/>
      </c>
      <c r="I690" s="19" t="n"/>
      <c r="J690" s="19" t="n"/>
      <c r="K690" s="22">
        <f>IF(OR(D690="",F690=""),"",IFERROR(N(INDEX('품목 목록'!$E$6:$E$205,MATCH(D690,'품목 목록'!$A$6:$A$205,0))),0)+SUMIFS($F$5:F690,$D$5:D690,D690,$C$5:C690,"입고")-SUMIFS($F$5:F690,$D$5:D690,D690,$C$5:C690,"출고"))</f>
        <v/>
      </c>
    </row>
    <row r="691">
      <c r="A691" s="24" t="n">
        <v>687</v>
      </c>
      <c r="B691" s="25" t="n"/>
      <c r="C691" s="26" t="n"/>
      <c r="D691" s="26" t="n"/>
      <c r="E691" s="27">
        <f>IF(D691="","",IFERROR(INDEX('품목 목록'!$B$6:$B$205,MATCH(D691,'품목 목록'!$A$6:$A$205,0)),"코드 확인"))</f>
        <v/>
      </c>
      <c r="F691" s="20" t="n"/>
      <c r="G691" s="20" t="n"/>
      <c r="H691" s="21">
        <f>IF(OR(F691="",G691=""),"",F691*G691)</f>
        <v/>
      </c>
      <c r="I691" s="19" t="n"/>
      <c r="J691" s="19" t="n"/>
      <c r="K691" s="22">
        <f>IF(OR(D691="",F691=""),"",IFERROR(N(INDEX('품목 목록'!$E$6:$E$205,MATCH(D691,'품목 목록'!$A$6:$A$205,0))),0)+SUMIFS($F$5:F691,$D$5:D691,D691,$C$5:C691,"입고")-SUMIFS($F$5:F691,$D$5:D691,D691,$C$5:C691,"출고"))</f>
        <v/>
      </c>
    </row>
    <row r="692">
      <c r="A692" s="24" t="n">
        <v>688</v>
      </c>
      <c r="B692" s="25" t="n"/>
      <c r="C692" s="26" t="n"/>
      <c r="D692" s="26" t="n"/>
      <c r="E692" s="27">
        <f>IF(D692="","",IFERROR(INDEX('품목 목록'!$B$6:$B$205,MATCH(D692,'품목 목록'!$A$6:$A$205,0)),"코드 확인"))</f>
        <v/>
      </c>
      <c r="F692" s="20" t="n"/>
      <c r="G692" s="20" t="n"/>
      <c r="H692" s="21">
        <f>IF(OR(F692="",G692=""),"",F692*G692)</f>
        <v/>
      </c>
      <c r="I692" s="19" t="n"/>
      <c r="J692" s="19" t="n"/>
      <c r="K692" s="22">
        <f>IF(OR(D692="",F692=""),"",IFERROR(N(INDEX('품목 목록'!$E$6:$E$205,MATCH(D692,'품목 목록'!$A$6:$A$205,0))),0)+SUMIFS($F$5:F692,$D$5:D692,D692,$C$5:C692,"입고")-SUMIFS($F$5:F692,$D$5:D692,D692,$C$5:C692,"출고"))</f>
        <v/>
      </c>
    </row>
    <row r="693">
      <c r="A693" s="24" t="n">
        <v>689</v>
      </c>
      <c r="B693" s="25" t="n"/>
      <c r="C693" s="26" t="n"/>
      <c r="D693" s="26" t="n"/>
      <c r="E693" s="27">
        <f>IF(D693="","",IFERROR(INDEX('품목 목록'!$B$6:$B$205,MATCH(D693,'품목 목록'!$A$6:$A$205,0)),"코드 확인"))</f>
        <v/>
      </c>
      <c r="F693" s="20" t="n"/>
      <c r="G693" s="20" t="n"/>
      <c r="H693" s="21">
        <f>IF(OR(F693="",G693=""),"",F693*G693)</f>
        <v/>
      </c>
      <c r="I693" s="19" t="n"/>
      <c r="J693" s="19" t="n"/>
      <c r="K693" s="22">
        <f>IF(OR(D693="",F693=""),"",IFERROR(N(INDEX('품목 목록'!$E$6:$E$205,MATCH(D693,'품목 목록'!$A$6:$A$205,0))),0)+SUMIFS($F$5:F693,$D$5:D693,D693,$C$5:C693,"입고")-SUMIFS($F$5:F693,$D$5:D693,D693,$C$5:C693,"출고"))</f>
        <v/>
      </c>
    </row>
    <row r="694">
      <c r="A694" s="24" t="n">
        <v>690</v>
      </c>
      <c r="B694" s="25" t="n"/>
      <c r="C694" s="26" t="n"/>
      <c r="D694" s="26" t="n"/>
      <c r="E694" s="27">
        <f>IF(D694="","",IFERROR(INDEX('품목 목록'!$B$6:$B$205,MATCH(D694,'품목 목록'!$A$6:$A$205,0)),"코드 확인"))</f>
        <v/>
      </c>
      <c r="F694" s="20" t="n"/>
      <c r="G694" s="20" t="n"/>
      <c r="H694" s="21">
        <f>IF(OR(F694="",G694=""),"",F694*G694)</f>
        <v/>
      </c>
      <c r="I694" s="19" t="n"/>
      <c r="J694" s="19" t="n"/>
      <c r="K694" s="22">
        <f>IF(OR(D694="",F694=""),"",IFERROR(N(INDEX('품목 목록'!$E$6:$E$205,MATCH(D694,'품목 목록'!$A$6:$A$205,0))),0)+SUMIFS($F$5:F694,$D$5:D694,D694,$C$5:C694,"입고")-SUMIFS($F$5:F694,$D$5:D694,D694,$C$5:C694,"출고"))</f>
        <v/>
      </c>
    </row>
    <row r="695">
      <c r="A695" s="24" t="n">
        <v>691</v>
      </c>
      <c r="B695" s="25" t="n"/>
      <c r="C695" s="26" t="n"/>
      <c r="D695" s="26" t="n"/>
      <c r="E695" s="27">
        <f>IF(D695="","",IFERROR(INDEX('품목 목록'!$B$6:$B$205,MATCH(D695,'품목 목록'!$A$6:$A$205,0)),"코드 확인"))</f>
        <v/>
      </c>
      <c r="F695" s="20" t="n"/>
      <c r="G695" s="20" t="n"/>
      <c r="H695" s="21">
        <f>IF(OR(F695="",G695=""),"",F695*G695)</f>
        <v/>
      </c>
      <c r="I695" s="19" t="n"/>
      <c r="J695" s="19" t="n"/>
      <c r="K695" s="22">
        <f>IF(OR(D695="",F695=""),"",IFERROR(N(INDEX('품목 목록'!$E$6:$E$205,MATCH(D695,'품목 목록'!$A$6:$A$205,0))),0)+SUMIFS($F$5:F695,$D$5:D695,D695,$C$5:C695,"입고")-SUMIFS($F$5:F695,$D$5:D695,D695,$C$5:C695,"출고"))</f>
        <v/>
      </c>
    </row>
    <row r="696">
      <c r="A696" s="24" t="n">
        <v>692</v>
      </c>
      <c r="B696" s="25" t="n"/>
      <c r="C696" s="26" t="n"/>
      <c r="D696" s="26" t="n"/>
      <c r="E696" s="27">
        <f>IF(D696="","",IFERROR(INDEX('품목 목록'!$B$6:$B$205,MATCH(D696,'품목 목록'!$A$6:$A$205,0)),"코드 확인"))</f>
        <v/>
      </c>
      <c r="F696" s="20" t="n"/>
      <c r="G696" s="20" t="n"/>
      <c r="H696" s="21">
        <f>IF(OR(F696="",G696=""),"",F696*G696)</f>
        <v/>
      </c>
      <c r="I696" s="19" t="n"/>
      <c r="J696" s="19" t="n"/>
      <c r="K696" s="22">
        <f>IF(OR(D696="",F696=""),"",IFERROR(N(INDEX('품목 목록'!$E$6:$E$205,MATCH(D696,'품목 목록'!$A$6:$A$205,0))),0)+SUMIFS($F$5:F696,$D$5:D696,D696,$C$5:C696,"입고")-SUMIFS($F$5:F696,$D$5:D696,D696,$C$5:C696,"출고"))</f>
        <v/>
      </c>
    </row>
    <row r="697">
      <c r="A697" s="24" t="n">
        <v>693</v>
      </c>
      <c r="B697" s="25" t="n"/>
      <c r="C697" s="26" t="n"/>
      <c r="D697" s="26" t="n"/>
      <c r="E697" s="27">
        <f>IF(D697="","",IFERROR(INDEX('품목 목록'!$B$6:$B$205,MATCH(D697,'품목 목록'!$A$6:$A$205,0)),"코드 확인"))</f>
        <v/>
      </c>
      <c r="F697" s="20" t="n"/>
      <c r="G697" s="20" t="n"/>
      <c r="H697" s="21">
        <f>IF(OR(F697="",G697=""),"",F697*G697)</f>
        <v/>
      </c>
      <c r="I697" s="19" t="n"/>
      <c r="J697" s="19" t="n"/>
      <c r="K697" s="22">
        <f>IF(OR(D697="",F697=""),"",IFERROR(N(INDEX('품목 목록'!$E$6:$E$205,MATCH(D697,'품목 목록'!$A$6:$A$205,0))),0)+SUMIFS($F$5:F697,$D$5:D697,D697,$C$5:C697,"입고")-SUMIFS($F$5:F697,$D$5:D697,D697,$C$5:C697,"출고"))</f>
        <v/>
      </c>
    </row>
    <row r="698">
      <c r="A698" s="24" t="n">
        <v>694</v>
      </c>
      <c r="B698" s="25" t="n"/>
      <c r="C698" s="26" t="n"/>
      <c r="D698" s="26" t="n"/>
      <c r="E698" s="27">
        <f>IF(D698="","",IFERROR(INDEX('품목 목록'!$B$6:$B$205,MATCH(D698,'품목 목록'!$A$6:$A$205,0)),"코드 확인"))</f>
        <v/>
      </c>
      <c r="F698" s="20" t="n"/>
      <c r="G698" s="20" t="n"/>
      <c r="H698" s="21">
        <f>IF(OR(F698="",G698=""),"",F698*G698)</f>
        <v/>
      </c>
      <c r="I698" s="19" t="n"/>
      <c r="J698" s="19" t="n"/>
      <c r="K698" s="22">
        <f>IF(OR(D698="",F698=""),"",IFERROR(N(INDEX('품목 목록'!$E$6:$E$205,MATCH(D698,'품목 목록'!$A$6:$A$205,0))),0)+SUMIFS($F$5:F698,$D$5:D698,D698,$C$5:C698,"입고")-SUMIFS($F$5:F698,$D$5:D698,D698,$C$5:C698,"출고"))</f>
        <v/>
      </c>
    </row>
    <row r="699">
      <c r="A699" s="24" t="n">
        <v>695</v>
      </c>
      <c r="B699" s="25" t="n"/>
      <c r="C699" s="26" t="n"/>
      <c r="D699" s="26" t="n"/>
      <c r="E699" s="27">
        <f>IF(D699="","",IFERROR(INDEX('품목 목록'!$B$6:$B$205,MATCH(D699,'품목 목록'!$A$6:$A$205,0)),"코드 확인"))</f>
        <v/>
      </c>
      <c r="F699" s="20" t="n"/>
      <c r="G699" s="20" t="n"/>
      <c r="H699" s="21">
        <f>IF(OR(F699="",G699=""),"",F699*G699)</f>
        <v/>
      </c>
      <c r="I699" s="19" t="n"/>
      <c r="J699" s="19" t="n"/>
      <c r="K699" s="22">
        <f>IF(OR(D699="",F699=""),"",IFERROR(N(INDEX('품목 목록'!$E$6:$E$205,MATCH(D699,'품목 목록'!$A$6:$A$205,0))),0)+SUMIFS($F$5:F699,$D$5:D699,D699,$C$5:C699,"입고")-SUMIFS($F$5:F699,$D$5:D699,D699,$C$5:C699,"출고"))</f>
        <v/>
      </c>
    </row>
    <row r="700">
      <c r="A700" s="24" t="n">
        <v>696</v>
      </c>
      <c r="B700" s="25" t="n"/>
      <c r="C700" s="26" t="n"/>
      <c r="D700" s="26" t="n"/>
      <c r="E700" s="27">
        <f>IF(D700="","",IFERROR(INDEX('품목 목록'!$B$6:$B$205,MATCH(D700,'품목 목록'!$A$6:$A$205,0)),"코드 확인"))</f>
        <v/>
      </c>
      <c r="F700" s="20" t="n"/>
      <c r="G700" s="20" t="n"/>
      <c r="H700" s="21">
        <f>IF(OR(F700="",G700=""),"",F700*G700)</f>
        <v/>
      </c>
      <c r="I700" s="19" t="n"/>
      <c r="J700" s="19" t="n"/>
      <c r="K700" s="22">
        <f>IF(OR(D700="",F700=""),"",IFERROR(N(INDEX('품목 목록'!$E$6:$E$205,MATCH(D700,'품목 목록'!$A$6:$A$205,0))),0)+SUMIFS($F$5:F700,$D$5:D700,D700,$C$5:C700,"입고")-SUMIFS($F$5:F700,$D$5:D700,D700,$C$5:C700,"출고"))</f>
        <v/>
      </c>
    </row>
    <row r="701">
      <c r="A701" s="24" t="n">
        <v>697</v>
      </c>
      <c r="B701" s="25" t="n"/>
      <c r="C701" s="26" t="n"/>
      <c r="D701" s="26" t="n"/>
      <c r="E701" s="27">
        <f>IF(D701="","",IFERROR(INDEX('품목 목록'!$B$6:$B$205,MATCH(D701,'품목 목록'!$A$6:$A$205,0)),"코드 확인"))</f>
        <v/>
      </c>
      <c r="F701" s="20" t="n"/>
      <c r="G701" s="20" t="n"/>
      <c r="H701" s="21">
        <f>IF(OR(F701="",G701=""),"",F701*G701)</f>
        <v/>
      </c>
      <c r="I701" s="19" t="n"/>
      <c r="J701" s="19" t="n"/>
      <c r="K701" s="22">
        <f>IF(OR(D701="",F701=""),"",IFERROR(N(INDEX('품목 목록'!$E$6:$E$205,MATCH(D701,'품목 목록'!$A$6:$A$205,0))),0)+SUMIFS($F$5:F701,$D$5:D701,D701,$C$5:C701,"입고")-SUMIFS($F$5:F701,$D$5:D701,D701,$C$5:C701,"출고"))</f>
        <v/>
      </c>
    </row>
    <row r="702">
      <c r="A702" s="24" t="n">
        <v>698</v>
      </c>
      <c r="B702" s="25" t="n"/>
      <c r="C702" s="26" t="n"/>
      <c r="D702" s="26" t="n"/>
      <c r="E702" s="27">
        <f>IF(D702="","",IFERROR(INDEX('품목 목록'!$B$6:$B$205,MATCH(D702,'품목 목록'!$A$6:$A$205,0)),"코드 확인"))</f>
        <v/>
      </c>
      <c r="F702" s="20" t="n"/>
      <c r="G702" s="20" t="n"/>
      <c r="H702" s="21">
        <f>IF(OR(F702="",G702=""),"",F702*G702)</f>
        <v/>
      </c>
      <c r="I702" s="19" t="n"/>
      <c r="J702" s="19" t="n"/>
      <c r="K702" s="22">
        <f>IF(OR(D702="",F702=""),"",IFERROR(N(INDEX('품목 목록'!$E$6:$E$205,MATCH(D702,'품목 목록'!$A$6:$A$205,0))),0)+SUMIFS($F$5:F702,$D$5:D702,D702,$C$5:C702,"입고")-SUMIFS($F$5:F702,$D$5:D702,D702,$C$5:C702,"출고"))</f>
        <v/>
      </c>
    </row>
    <row r="703">
      <c r="A703" s="24" t="n">
        <v>699</v>
      </c>
      <c r="B703" s="25" t="n"/>
      <c r="C703" s="26" t="n"/>
      <c r="D703" s="26" t="n"/>
      <c r="E703" s="27">
        <f>IF(D703="","",IFERROR(INDEX('품목 목록'!$B$6:$B$205,MATCH(D703,'품목 목록'!$A$6:$A$205,0)),"코드 확인"))</f>
        <v/>
      </c>
      <c r="F703" s="20" t="n"/>
      <c r="G703" s="20" t="n"/>
      <c r="H703" s="21">
        <f>IF(OR(F703="",G703=""),"",F703*G703)</f>
        <v/>
      </c>
      <c r="I703" s="19" t="n"/>
      <c r="J703" s="19" t="n"/>
      <c r="K703" s="22">
        <f>IF(OR(D703="",F703=""),"",IFERROR(N(INDEX('품목 목록'!$E$6:$E$205,MATCH(D703,'품목 목록'!$A$6:$A$205,0))),0)+SUMIFS($F$5:F703,$D$5:D703,D703,$C$5:C703,"입고")-SUMIFS($F$5:F703,$D$5:D703,D703,$C$5:C703,"출고"))</f>
        <v/>
      </c>
    </row>
    <row r="704">
      <c r="A704" s="24" t="n">
        <v>700</v>
      </c>
      <c r="B704" s="25" t="n"/>
      <c r="C704" s="26" t="n"/>
      <c r="D704" s="26" t="n"/>
      <c r="E704" s="27">
        <f>IF(D704="","",IFERROR(INDEX('품목 목록'!$B$6:$B$205,MATCH(D704,'품목 목록'!$A$6:$A$205,0)),"코드 확인"))</f>
        <v/>
      </c>
      <c r="F704" s="20" t="n"/>
      <c r="G704" s="20" t="n"/>
      <c r="H704" s="21">
        <f>IF(OR(F704="",G704=""),"",F704*G704)</f>
        <v/>
      </c>
      <c r="I704" s="19" t="n"/>
      <c r="J704" s="19" t="n"/>
      <c r="K704" s="22">
        <f>IF(OR(D704="",F704=""),"",IFERROR(N(INDEX('품목 목록'!$E$6:$E$205,MATCH(D704,'품목 목록'!$A$6:$A$205,0))),0)+SUMIFS($F$5:F704,$D$5:D704,D704,$C$5:C704,"입고")-SUMIFS($F$5:F704,$D$5:D704,D704,$C$5:C704,"출고"))</f>
        <v/>
      </c>
    </row>
    <row r="705">
      <c r="A705" s="24" t="n">
        <v>701</v>
      </c>
      <c r="B705" s="25" t="n"/>
      <c r="C705" s="26" t="n"/>
      <c r="D705" s="26" t="n"/>
      <c r="E705" s="27">
        <f>IF(D705="","",IFERROR(INDEX('품목 목록'!$B$6:$B$205,MATCH(D705,'품목 목록'!$A$6:$A$205,0)),"코드 확인"))</f>
        <v/>
      </c>
      <c r="F705" s="20" t="n"/>
      <c r="G705" s="20" t="n"/>
      <c r="H705" s="21">
        <f>IF(OR(F705="",G705=""),"",F705*G705)</f>
        <v/>
      </c>
      <c r="I705" s="19" t="n"/>
      <c r="J705" s="19" t="n"/>
      <c r="K705" s="22">
        <f>IF(OR(D705="",F705=""),"",IFERROR(N(INDEX('품목 목록'!$E$6:$E$205,MATCH(D705,'품목 목록'!$A$6:$A$205,0))),0)+SUMIFS($F$5:F705,$D$5:D705,D705,$C$5:C705,"입고")-SUMIFS($F$5:F705,$D$5:D705,D705,$C$5:C705,"출고"))</f>
        <v/>
      </c>
    </row>
    <row r="706">
      <c r="A706" s="24" t="n">
        <v>702</v>
      </c>
      <c r="B706" s="25" t="n"/>
      <c r="C706" s="26" t="n"/>
      <c r="D706" s="26" t="n"/>
      <c r="E706" s="27">
        <f>IF(D706="","",IFERROR(INDEX('품목 목록'!$B$6:$B$205,MATCH(D706,'품목 목록'!$A$6:$A$205,0)),"코드 확인"))</f>
        <v/>
      </c>
      <c r="F706" s="20" t="n"/>
      <c r="G706" s="20" t="n"/>
      <c r="H706" s="21">
        <f>IF(OR(F706="",G706=""),"",F706*G706)</f>
        <v/>
      </c>
      <c r="I706" s="19" t="n"/>
      <c r="J706" s="19" t="n"/>
      <c r="K706" s="22">
        <f>IF(OR(D706="",F706=""),"",IFERROR(N(INDEX('품목 목록'!$E$6:$E$205,MATCH(D706,'품목 목록'!$A$6:$A$205,0))),0)+SUMIFS($F$5:F706,$D$5:D706,D706,$C$5:C706,"입고")-SUMIFS($F$5:F706,$D$5:D706,D706,$C$5:C706,"출고"))</f>
        <v/>
      </c>
    </row>
    <row r="707">
      <c r="A707" s="24" t="n">
        <v>703</v>
      </c>
      <c r="B707" s="25" t="n"/>
      <c r="C707" s="26" t="n"/>
      <c r="D707" s="26" t="n"/>
      <c r="E707" s="27">
        <f>IF(D707="","",IFERROR(INDEX('품목 목록'!$B$6:$B$205,MATCH(D707,'품목 목록'!$A$6:$A$205,0)),"코드 확인"))</f>
        <v/>
      </c>
      <c r="F707" s="20" t="n"/>
      <c r="G707" s="20" t="n"/>
      <c r="H707" s="21">
        <f>IF(OR(F707="",G707=""),"",F707*G707)</f>
        <v/>
      </c>
      <c r="I707" s="19" t="n"/>
      <c r="J707" s="19" t="n"/>
      <c r="K707" s="22">
        <f>IF(OR(D707="",F707=""),"",IFERROR(N(INDEX('품목 목록'!$E$6:$E$205,MATCH(D707,'품목 목록'!$A$6:$A$205,0))),0)+SUMIFS($F$5:F707,$D$5:D707,D707,$C$5:C707,"입고")-SUMIFS($F$5:F707,$D$5:D707,D707,$C$5:C707,"출고"))</f>
        <v/>
      </c>
    </row>
    <row r="708">
      <c r="A708" s="24" t="n">
        <v>704</v>
      </c>
      <c r="B708" s="25" t="n"/>
      <c r="C708" s="26" t="n"/>
      <c r="D708" s="26" t="n"/>
      <c r="E708" s="27">
        <f>IF(D708="","",IFERROR(INDEX('품목 목록'!$B$6:$B$205,MATCH(D708,'품목 목록'!$A$6:$A$205,0)),"코드 확인"))</f>
        <v/>
      </c>
      <c r="F708" s="20" t="n"/>
      <c r="G708" s="20" t="n"/>
      <c r="H708" s="21">
        <f>IF(OR(F708="",G708=""),"",F708*G708)</f>
        <v/>
      </c>
      <c r="I708" s="19" t="n"/>
      <c r="J708" s="19" t="n"/>
      <c r="K708" s="22">
        <f>IF(OR(D708="",F708=""),"",IFERROR(N(INDEX('품목 목록'!$E$6:$E$205,MATCH(D708,'품목 목록'!$A$6:$A$205,0))),0)+SUMIFS($F$5:F708,$D$5:D708,D708,$C$5:C708,"입고")-SUMIFS($F$5:F708,$D$5:D708,D708,$C$5:C708,"출고"))</f>
        <v/>
      </c>
    </row>
    <row r="709">
      <c r="A709" s="24" t="n">
        <v>705</v>
      </c>
      <c r="B709" s="25" t="n"/>
      <c r="C709" s="26" t="n"/>
      <c r="D709" s="26" t="n"/>
      <c r="E709" s="27">
        <f>IF(D709="","",IFERROR(INDEX('품목 목록'!$B$6:$B$205,MATCH(D709,'품목 목록'!$A$6:$A$205,0)),"코드 확인"))</f>
        <v/>
      </c>
      <c r="F709" s="20" t="n"/>
      <c r="G709" s="20" t="n"/>
      <c r="H709" s="21">
        <f>IF(OR(F709="",G709=""),"",F709*G709)</f>
        <v/>
      </c>
      <c r="I709" s="19" t="n"/>
      <c r="J709" s="19" t="n"/>
      <c r="K709" s="22">
        <f>IF(OR(D709="",F709=""),"",IFERROR(N(INDEX('품목 목록'!$E$6:$E$205,MATCH(D709,'품목 목록'!$A$6:$A$205,0))),0)+SUMIFS($F$5:F709,$D$5:D709,D709,$C$5:C709,"입고")-SUMIFS($F$5:F709,$D$5:D709,D709,$C$5:C709,"출고"))</f>
        <v/>
      </c>
    </row>
    <row r="710">
      <c r="A710" s="24" t="n">
        <v>706</v>
      </c>
      <c r="B710" s="25" t="n"/>
      <c r="C710" s="26" t="n"/>
      <c r="D710" s="26" t="n"/>
      <c r="E710" s="27">
        <f>IF(D710="","",IFERROR(INDEX('품목 목록'!$B$6:$B$205,MATCH(D710,'품목 목록'!$A$6:$A$205,0)),"코드 확인"))</f>
        <v/>
      </c>
      <c r="F710" s="20" t="n"/>
      <c r="G710" s="20" t="n"/>
      <c r="H710" s="21">
        <f>IF(OR(F710="",G710=""),"",F710*G710)</f>
        <v/>
      </c>
      <c r="I710" s="19" t="n"/>
      <c r="J710" s="19" t="n"/>
      <c r="K710" s="22">
        <f>IF(OR(D710="",F710=""),"",IFERROR(N(INDEX('품목 목록'!$E$6:$E$205,MATCH(D710,'품목 목록'!$A$6:$A$205,0))),0)+SUMIFS($F$5:F710,$D$5:D710,D710,$C$5:C710,"입고")-SUMIFS($F$5:F710,$D$5:D710,D710,$C$5:C710,"출고"))</f>
        <v/>
      </c>
    </row>
    <row r="711">
      <c r="A711" s="24" t="n">
        <v>707</v>
      </c>
      <c r="B711" s="25" t="n"/>
      <c r="C711" s="26" t="n"/>
      <c r="D711" s="26" t="n"/>
      <c r="E711" s="27">
        <f>IF(D711="","",IFERROR(INDEX('품목 목록'!$B$6:$B$205,MATCH(D711,'품목 목록'!$A$6:$A$205,0)),"코드 확인"))</f>
        <v/>
      </c>
      <c r="F711" s="20" t="n"/>
      <c r="G711" s="20" t="n"/>
      <c r="H711" s="21">
        <f>IF(OR(F711="",G711=""),"",F711*G711)</f>
        <v/>
      </c>
      <c r="I711" s="19" t="n"/>
      <c r="J711" s="19" t="n"/>
      <c r="K711" s="22">
        <f>IF(OR(D711="",F711=""),"",IFERROR(N(INDEX('품목 목록'!$E$6:$E$205,MATCH(D711,'품목 목록'!$A$6:$A$205,0))),0)+SUMIFS($F$5:F711,$D$5:D711,D711,$C$5:C711,"입고")-SUMIFS($F$5:F711,$D$5:D711,D711,$C$5:C711,"출고"))</f>
        <v/>
      </c>
    </row>
    <row r="712">
      <c r="A712" s="24" t="n">
        <v>708</v>
      </c>
      <c r="B712" s="25" t="n"/>
      <c r="C712" s="26" t="n"/>
      <c r="D712" s="26" t="n"/>
      <c r="E712" s="27">
        <f>IF(D712="","",IFERROR(INDEX('품목 목록'!$B$6:$B$205,MATCH(D712,'품목 목록'!$A$6:$A$205,0)),"코드 확인"))</f>
        <v/>
      </c>
      <c r="F712" s="20" t="n"/>
      <c r="G712" s="20" t="n"/>
      <c r="H712" s="21">
        <f>IF(OR(F712="",G712=""),"",F712*G712)</f>
        <v/>
      </c>
      <c r="I712" s="19" t="n"/>
      <c r="J712" s="19" t="n"/>
      <c r="K712" s="22">
        <f>IF(OR(D712="",F712=""),"",IFERROR(N(INDEX('품목 목록'!$E$6:$E$205,MATCH(D712,'품목 목록'!$A$6:$A$205,0))),0)+SUMIFS($F$5:F712,$D$5:D712,D712,$C$5:C712,"입고")-SUMIFS($F$5:F712,$D$5:D712,D712,$C$5:C712,"출고"))</f>
        <v/>
      </c>
    </row>
    <row r="713">
      <c r="A713" s="24" t="n">
        <v>709</v>
      </c>
      <c r="B713" s="25" t="n"/>
      <c r="C713" s="26" t="n"/>
      <c r="D713" s="26" t="n"/>
      <c r="E713" s="27">
        <f>IF(D713="","",IFERROR(INDEX('품목 목록'!$B$6:$B$205,MATCH(D713,'품목 목록'!$A$6:$A$205,0)),"코드 확인"))</f>
        <v/>
      </c>
      <c r="F713" s="20" t="n"/>
      <c r="G713" s="20" t="n"/>
      <c r="H713" s="21">
        <f>IF(OR(F713="",G713=""),"",F713*G713)</f>
        <v/>
      </c>
      <c r="I713" s="19" t="n"/>
      <c r="J713" s="19" t="n"/>
      <c r="K713" s="22">
        <f>IF(OR(D713="",F713=""),"",IFERROR(N(INDEX('품목 목록'!$E$6:$E$205,MATCH(D713,'품목 목록'!$A$6:$A$205,0))),0)+SUMIFS($F$5:F713,$D$5:D713,D713,$C$5:C713,"입고")-SUMIFS($F$5:F713,$D$5:D713,D713,$C$5:C713,"출고"))</f>
        <v/>
      </c>
    </row>
    <row r="714">
      <c r="A714" s="24" t="n">
        <v>710</v>
      </c>
      <c r="B714" s="25" t="n"/>
      <c r="C714" s="26" t="n"/>
      <c r="D714" s="26" t="n"/>
      <c r="E714" s="27">
        <f>IF(D714="","",IFERROR(INDEX('품목 목록'!$B$6:$B$205,MATCH(D714,'품목 목록'!$A$6:$A$205,0)),"코드 확인"))</f>
        <v/>
      </c>
      <c r="F714" s="20" t="n"/>
      <c r="G714" s="20" t="n"/>
      <c r="H714" s="21">
        <f>IF(OR(F714="",G714=""),"",F714*G714)</f>
        <v/>
      </c>
      <c r="I714" s="19" t="n"/>
      <c r="J714" s="19" t="n"/>
      <c r="K714" s="22">
        <f>IF(OR(D714="",F714=""),"",IFERROR(N(INDEX('품목 목록'!$E$6:$E$205,MATCH(D714,'품목 목록'!$A$6:$A$205,0))),0)+SUMIFS($F$5:F714,$D$5:D714,D714,$C$5:C714,"입고")-SUMIFS($F$5:F714,$D$5:D714,D714,$C$5:C714,"출고"))</f>
        <v/>
      </c>
    </row>
    <row r="715">
      <c r="A715" s="24" t="n">
        <v>711</v>
      </c>
      <c r="B715" s="25" t="n"/>
      <c r="C715" s="26" t="n"/>
      <c r="D715" s="26" t="n"/>
      <c r="E715" s="27">
        <f>IF(D715="","",IFERROR(INDEX('품목 목록'!$B$6:$B$205,MATCH(D715,'품목 목록'!$A$6:$A$205,0)),"코드 확인"))</f>
        <v/>
      </c>
      <c r="F715" s="20" t="n"/>
      <c r="G715" s="20" t="n"/>
      <c r="H715" s="21">
        <f>IF(OR(F715="",G715=""),"",F715*G715)</f>
        <v/>
      </c>
      <c r="I715" s="19" t="n"/>
      <c r="J715" s="19" t="n"/>
      <c r="K715" s="22">
        <f>IF(OR(D715="",F715=""),"",IFERROR(N(INDEX('품목 목록'!$E$6:$E$205,MATCH(D715,'품목 목록'!$A$6:$A$205,0))),0)+SUMIFS($F$5:F715,$D$5:D715,D715,$C$5:C715,"입고")-SUMIFS($F$5:F715,$D$5:D715,D715,$C$5:C715,"출고"))</f>
        <v/>
      </c>
    </row>
    <row r="716">
      <c r="A716" s="24" t="n">
        <v>712</v>
      </c>
      <c r="B716" s="25" t="n"/>
      <c r="C716" s="26" t="n"/>
      <c r="D716" s="26" t="n"/>
      <c r="E716" s="27">
        <f>IF(D716="","",IFERROR(INDEX('품목 목록'!$B$6:$B$205,MATCH(D716,'품목 목록'!$A$6:$A$205,0)),"코드 확인"))</f>
        <v/>
      </c>
      <c r="F716" s="20" t="n"/>
      <c r="G716" s="20" t="n"/>
      <c r="H716" s="21">
        <f>IF(OR(F716="",G716=""),"",F716*G716)</f>
        <v/>
      </c>
      <c r="I716" s="19" t="n"/>
      <c r="J716" s="19" t="n"/>
      <c r="K716" s="22">
        <f>IF(OR(D716="",F716=""),"",IFERROR(N(INDEX('품목 목록'!$E$6:$E$205,MATCH(D716,'품목 목록'!$A$6:$A$205,0))),0)+SUMIFS($F$5:F716,$D$5:D716,D716,$C$5:C716,"입고")-SUMIFS($F$5:F716,$D$5:D716,D716,$C$5:C716,"출고"))</f>
        <v/>
      </c>
    </row>
    <row r="717">
      <c r="A717" s="24" t="n">
        <v>713</v>
      </c>
      <c r="B717" s="25" t="n"/>
      <c r="C717" s="26" t="n"/>
      <c r="D717" s="26" t="n"/>
      <c r="E717" s="27">
        <f>IF(D717="","",IFERROR(INDEX('품목 목록'!$B$6:$B$205,MATCH(D717,'품목 목록'!$A$6:$A$205,0)),"코드 확인"))</f>
        <v/>
      </c>
      <c r="F717" s="20" t="n"/>
      <c r="G717" s="20" t="n"/>
      <c r="H717" s="21">
        <f>IF(OR(F717="",G717=""),"",F717*G717)</f>
        <v/>
      </c>
      <c r="I717" s="19" t="n"/>
      <c r="J717" s="19" t="n"/>
      <c r="K717" s="22">
        <f>IF(OR(D717="",F717=""),"",IFERROR(N(INDEX('품목 목록'!$E$6:$E$205,MATCH(D717,'품목 목록'!$A$6:$A$205,0))),0)+SUMIFS($F$5:F717,$D$5:D717,D717,$C$5:C717,"입고")-SUMIFS($F$5:F717,$D$5:D717,D717,$C$5:C717,"출고"))</f>
        <v/>
      </c>
    </row>
    <row r="718">
      <c r="A718" s="24" t="n">
        <v>714</v>
      </c>
      <c r="B718" s="25" t="n"/>
      <c r="C718" s="26" t="n"/>
      <c r="D718" s="26" t="n"/>
      <c r="E718" s="27">
        <f>IF(D718="","",IFERROR(INDEX('품목 목록'!$B$6:$B$205,MATCH(D718,'품목 목록'!$A$6:$A$205,0)),"코드 확인"))</f>
        <v/>
      </c>
      <c r="F718" s="20" t="n"/>
      <c r="G718" s="20" t="n"/>
      <c r="H718" s="21">
        <f>IF(OR(F718="",G718=""),"",F718*G718)</f>
        <v/>
      </c>
      <c r="I718" s="19" t="n"/>
      <c r="J718" s="19" t="n"/>
      <c r="K718" s="22">
        <f>IF(OR(D718="",F718=""),"",IFERROR(N(INDEX('품목 목록'!$E$6:$E$205,MATCH(D718,'품목 목록'!$A$6:$A$205,0))),0)+SUMIFS($F$5:F718,$D$5:D718,D718,$C$5:C718,"입고")-SUMIFS($F$5:F718,$D$5:D718,D718,$C$5:C718,"출고"))</f>
        <v/>
      </c>
    </row>
    <row r="719">
      <c r="A719" s="24" t="n">
        <v>715</v>
      </c>
      <c r="B719" s="25" t="n"/>
      <c r="C719" s="26" t="n"/>
      <c r="D719" s="26" t="n"/>
      <c r="E719" s="27">
        <f>IF(D719="","",IFERROR(INDEX('품목 목록'!$B$6:$B$205,MATCH(D719,'품목 목록'!$A$6:$A$205,0)),"코드 확인"))</f>
        <v/>
      </c>
      <c r="F719" s="20" t="n"/>
      <c r="G719" s="20" t="n"/>
      <c r="H719" s="21">
        <f>IF(OR(F719="",G719=""),"",F719*G719)</f>
        <v/>
      </c>
      <c r="I719" s="19" t="n"/>
      <c r="J719" s="19" t="n"/>
      <c r="K719" s="22">
        <f>IF(OR(D719="",F719=""),"",IFERROR(N(INDEX('품목 목록'!$E$6:$E$205,MATCH(D719,'품목 목록'!$A$6:$A$205,0))),0)+SUMIFS($F$5:F719,$D$5:D719,D719,$C$5:C719,"입고")-SUMIFS($F$5:F719,$D$5:D719,D719,$C$5:C719,"출고"))</f>
        <v/>
      </c>
    </row>
    <row r="720">
      <c r="A720" s="24" t="n">
        <v>716</v>
      </c>
      <c r="B720" s="25" t="n"/>
      <c r="C720" s="26" t="n"/>
      <c r="D720" s="26" t="n"/>
      <c r="E720" s="27">
        <f>IF(D720="","",IFERROR(INDEX('품목 목록'!$B$6:$B$205,MATCH(D720,'품목 목록'!$A$6:$A$205,0)),"코드 확인"))</f>
        <v/>
      </c>
      <c r="F720" s="20" t="n"/>
      <c r="G720" s="20" t="n"/>
      <c r="H720" s="21">
        <f>IF(OR(F720="",G720=""),"",F720*G720)</f>
        <v/>
      </c>
      <c r="I720" s="19" t="n"/>
      <c r="J720" s="19" t="n"/>
      <c r="K720" s="22">
        <f>IF(OR(D720="",F720=""),"",IFERROR(N(INDEX('품목 목록'!$E$6:$E$205,MATCH(D720,'품목 목록'!$A$6:$A$205,0))),0)+SUMIFS($F$5:F720,$D$5:D720,D720,$C$5:C720,"입고")-SUMIFS($F$5:F720,$D$5:D720,D720,$C$5:C720,"출고"))</f>
        <v/>
      </c>
    </row>
    <row r="721">
      <c r="A721" s="24" t="n">
        <v>717</v>
      </c>
      <c r="B721" s="25" t="n"/>
      <c r="C721" s="26" t="n"/>
      <c r="D721" s="26" t="n"/>
      <c r="E721" s="27">
        <f>IF(D721="","",IFERROR(INDEX('품목 목록'!$B$6:$B$205,MATCH(D721,'품목 목록'!$A$6:$A$205,0)),"코드 확인"))</f>
        <v/>
      </c>
      <c r="F721" s="20" t="n"/>
      <c r="G721" s="20" t="n"/>
      <c r="H721" s="21">
        <f>IF(OR(F721="",G721=""),"",F721*G721)</f>
        <v/>
      </c>
      <c r="I721" s="19" t="n"/>
      <c r="J721" s="19" t="n"/>
      <c r="K721" s="22">
        <f>IF(OR(D721="",F721=""),"",IFERROR(N(INDEX('품목 목록'!$E$6:$E$205,MATCH(D721,'품목 목록'!$A$6:$A$205,0))),0)+SUMIFS($F$5:F721,$D$5:D721,D721,$C$5:C721,"입고")-SUMIFS($F$5:F721,$D$5:D721,D721,$C$5:C721,"출고"))</f>
        <v/>
      </c>
    </row>
    <row r="722">
      <c r="A722" s="24" t="n">
        <v>718</v>
      </c>
      <c r="B722" s="25" t="n"/>
      <c r="C722" s="26" t="n"/>
      <c r="D722" s="26" t="n"/>
      <c r="E722" s="27">
        <f>IF(D722="","",IFERROR(INDEX('품목 목록'!$B$6:$B$205,MATCH(D722,'품목 목록'!$A$6:$A$205,0)),"코드 확인"))</f>
        <v/>
      </c>
      <c r="F722" s="20" t="n"/>
      <c r="G722" s="20" t="n"/>
      <c r="H722" s="21">
        <f>IF(OR(F722="",G722=""),"",F722*G722)</f>
        <v/>
      </c>
      <c r="I722" s="19" t="n"/>
      <c r="J722" s="19" t="n"/>
      <c r="K722" s="22">
        <f>IF(OR(D722="",F722=""),"",IFERROR(N(INDEX('품목 목록'!$E$6:$E$205,MATCH(D722,'품목 목록'!$A$6:$A$205,0))),0)+SUMIFS($F$5:F722,$D$5:D722,D722,$C$5:C722,"입고")-SUMIFS($F$5:F722,$D$5:D722,D722,$C$5:C722,"출고"))</f>
        <v/>
      </c>
    </row>
    <row r="723">
      <c r="A723" s="24" t="n">
        <v>719</v>
      </c>
      <c r="B723" s="25" t="n"/>
      <c r="C723" s="26" t="n"/>
      <c r="D723" s="26" t="n"/>
      <c r="E723" s="27">
        <f>IF(D723="","",IFERROR(INDEX('품목 목록'!$B$6:$B$205,MATCH(D723,'품목 목록'!$A$6:$A$205,0)),"코드 확인"))</f>
        <v/>
      </c>
      <c r="F723" s="20" t="n"/>
      <c r="G723" s="20" t="n"/>
      <c r="H723" s="21">
        <f>IF(OR(F723="",G723=""),"",F723*G723)</f>
        <v/>
      </c>
      <c r="I723" s="19" t="n"/>
      <c r="J723" s="19" t="n"/>
      <c r="K723" s="22">
        <f>IF(OR(D723="",F723=""),"",IFERROR(N(INDEX('품목 목록'!$E$6:$E$205,MATCH(D723,'품목 목록'!$A$6:$A$205,0))),0)+SUMIFS($F$5:F723,$D$5:D723,D723,$C$5:C723,"입고")-SUMIFS($F$5:F723,$D$5:D723,D723,$C$5:C723,"출고"))</f>
        <v/>
      </c>
    </row>
    <row r="724">
      <c r="A724" s="24" t="n">
        <v>720</v>
      </c>
      <c r="B724" s="25" t="n"/>
      <c r="C724" s="26" t="n"/>
      <c r="D724" s="26" t="n"/>
      <c r="E724" s="27">
        <f>IF(D724="","",IFERROR(INDEX('품목 목록'!$B$6:$B$205,MATCH(D724,'품목 목록'!$A$6:$A$205,0)),"코드 확인"))</f>
        <v/>
      </c>
      <c r="F724" s="20" t="n"/>
      <c r="G724" s="20" t="n"/>
      <c r="H724" s="21">
        <f>IF(OR(F724="",G724=""),"",F724*G724)</f>
        <v/>
      </c>
      <c r="I724" s="19" t="n"/>
      <c r="J724" s="19" t="n"/>
      <c r="K724" s="22">
        <f>IF(OR(D724="",F724=""),"",IFERROR(N(INDEX('품목 목록'!$E$6:$E$205,MATCH(D724,'품목 목록'!$A$6:$A$205,0))),0)+SUMIFS($F$5:F724,$D$5:D724,D724,$C$5:C724,"입고")-SUMIFS($F$5:F724,$D$5:D724,D724,$C$5:C724,"출고"))</f>
        <v/>
      </c>
    </row>
    <row r="725">
      <c r="A725" s="24" t="n">
        <v>721</v>
      </c>
      <c r="B725" s="25" t="n"/>
      <c r="C725" s="26" t="n"/>
      <c r="D725" s="26" t="n"/>
      <c r="E725" s="27">
        <f>IF(D725="","",IFERROR(INDEX('품목 목록'!$B$6:$B$205,MATCH(D725,'품목 목록'!$A$6:$A$205,0)),"코드 확인"))</f>
        <v/>
      </c>
      <c r="F725" s="20" t="n"/>
      <c r="G725" s="20" t="n"/>
      <c r="H725" s="21">
        <f>IF(OR(F725="",G725=""),"",F725*G725)</f>
        <v/>
      </c>
      <c r="I725" s="19" t="n"/>
      <c r="J725" s="19" t="n"/>
      <c r="K725" s="22">
        <f>IF(OR(D725="",F725=""),"",IFERROR(N(INDEX('품목 목록'!$E$6:$E$205,MATCH(D725,'품목 목록'!$A$6:$A$205,0))),0)+SUMIFS($F$5:F725,$D$5:D725,D725,$C$5:C725,"입고")-SUMIFS($F$5:F725,$D$5:D725,D725,$C$5:C725,"출고"))</f>
        <v/>
      </c>
    </row>
    <row r="726">
      <c r="A726" s="24" t="n">
        <v>722</v>
      </c>
      <c r="B726" s="25" t="n"/>
      <c r="C726" s="26" t="n"/>
      <c r="D726" s="26" t="n"/>
      <c r="E726" s="27">
        <f>IF(D726="","",IFERROR(INDEX('품목 목록'!$B$6:$B$205,MATCH(D726,'품목 목록'!$A$6:$A$205,0)),"코드 확인"))</f>
        <v/>
      </c>
      <c r="F726" s="20" t="n"/>
      <c r="G726" s="20" t="n"/>
      <c r="H726" s="21">
        <f>IF(OR(F726="",G726=""),"",F726*G726)</f>
        <v/>
      </c>
      <c r="I726" s="19" t="n"/>
      <c r="J726" s="19" t="n"/>
      <c r="K726" s="22">
        <f>IF(OR(D726="",F726=""),"",IFERROR(N(INDEX('품목 목록'!$E$6:$E$205,MATCH(D726,'품목 목록'!$A$6:$A$205,0))),0)+SUMIFS($F$5:F726,$D$5:D726,D726,$C$5:C726,"입고")-SUMIFS($F$5:F726,$D$5:D726,D726,$C$5:C726,"출고"))</f>
        <v/>
      </c>
    </row>
    <row r="727">
      <c r="A727" s="24" t="n">
        <v>723</v>
      </c>
      <c r="B727" s="25" t="n"/>
      <c r="C727" s="26" t="n"/>
      <c r="D727" s="26" t="n"/>
      <c r="E727" s="27">
        <f>IF(D727="","",IFERROR(INDEX('품목 목록'!$B$6:$B$205,MATCH(D727,'품목 목록'!$A$6:$A$205,0)),"코드 확인"))</f>
        <v/>
      </c>
      <c r="F727" s="20" t="n"/>
      <c r="G727" s="20" t="n"/>
      <c r="H727" s="21">
        <f>IF(OR(F727="",G727=""),"",F727*G727)</f>
        <v/>
      </c>
      <c r="I727" s="19" t="n"/>
      <c r="J727" s="19" t="n"/>
      <c r="K727" s="22">
        <f>IF(OR(D727="",F727=""),"",IFERROR(N(INDEX('품목 목록'!$E$6:$E$205,MATCH(D727,'품목 목록'!$A$6:$A$205,0))),0)+SUMIFS($F$5:F727,$D$5:D727,D727,$C$5:C727,"입고")-SUMIFS($F$5:F727,$D$5:D727,D727,$C$5:C727,"출고"))</f>
        <v/>
      </c>
    </row>
    <row r="728">
      <c r="A728" s="24" t="n">
        <v>724</v>
      </c>
      <c r="B728" s="25" t="n"/>
      <c r="C728" s="26" t="n"/>
      <c r="D728" s="26" t="n"/>
      <c r="E728" s="27">
        <f>IF(D728="","",IFERROR(INDEX('품목 목록'!$B$6:$B$205,MATCH(D728,'품목 목록'!$A$6:$A$205,0)),"코드 확인"))</f>
        <v/>
      </c>
      <c r="F728" s="20" t="n"/>
      <c r="G728" s="20" t="n"/>
      <c r="H728" s="21">
        <f>IF(OR(F728="",G728=""),"",F728*G728)</f>
        <v/>
      </c>
      <c r="I728" s="19" t="n"/>
      <c r="J728" s="19" t="n"/>
      <c r="K728" s="22">
        <f>IF(OR(D728="",F728=""),"",IFERROR(N(INDEX('품목 목록'!$E$6:$E$205,MATCH(D728,'품목 목록'!$A$6:$A$205,0))),0)+SUMIFS($F$5:F728,$D$5:D728,D728,$C$5:C728,"입고")-SUMIFS($F$5:F728,$D$5:D728,D728,$C$5:C728,"출고"))</f>
        <v/>
      </c>
    </row>
    <row r="729">
      <c r="A729" s="24" t="n">
        <v>725</v>
      </c>
      <c r="B729" s="25" t="n"/>
      <c r="C729" s="26" t="n"/>
      <c r="D729" s="26" t="n"/>
      <c r="E729" s="27">
        <f>IF(D729="","",IFERROR(INDEX('품목 목록'!$B$6:$B$205,MATCH(D729,'품목 목록'!$A$6:$A$205,0)),"코드 확인"))</f>
        <v/>
      </c>
      <c r="F729" s="20" t="n"/>
      <c r="G729" s="20" t="n"/>
      <c r="H729" s="21">
        <f>IF(OR(F729="",G729=""),"",F729*G729)</f>
        <v/>
      </c>
      <c r="I729" s="19" t="n"/>
      <c r="J729" s="19" t="n"/>
      <c r="K729" s="22">
        <f>IF(OR(D729="",F729=""),"",IFERROR(N(INDEX('품목 목록'!$E$6:$E$205,MATCH(D729,'품목 목록'!$A$6:$A$205,0))),0)+SUMIFS($F$5:F729,$D$5:D729,D729,$C$5:C729,"입고")-SUMIFS($F$5:F729,$D$5:D729,D729,$C$5:C729,"출고"))</f>
        <v/>
      </c>
    </row>
    <row r="730">
      <c r="A730" s="24" t="n">
        <v>726</v>
      </c>
      <c r="B730" s="25" t="n"/>
      <c r="C730" s="26" t="n"/>
      <c r="D730" s="26" t="n"/>
      <c r="E730" s="27">
        <f>IF(D730="","",IFERROR(INDEX('품목 목록'!$B$6:$B$205,MATCH(D730,'품목 목록'!$A$6:$A$205,0)),"코드 확인"))</f>
        <v/>
      </c>
      <c r="F730" s="20" t="n"/>
      <c r="G730" s="20" t="n"/>
      <c r="H730" s="21">
        <f>IF(OR(F730="",G730=""),"",F730*G730)</f>
        <v/>
      </c>
      <c r="I730" s="19" t="n"/>
      <c r="J730" s="19" t="n"/>
      <c r="K730" s="22">
        <f>IF(OR(D730="",F730=""),"",IFERROR(N(INDEX('품목 목록'!$E$6:$E$205,MATCH(D730,'품목 목록'!$A$6:$A$205,0))),0)+SUMIFS($F$5:F730,$D$5:D730,D730,$C$5:C730,"입고")-SUMIFS($F$5:F730,$D$5:D730,D730,$C$5:C730,"출고"))</f>
        <v/>
      </c>
    </row>
    <row r="731">
      <c r="A731" s="24" t="n">
        <v>727</v>
      </c>
      <c r="B731" s="25" t="n"/>
      <c r="C731" s="26" t="n"/>
      <c r="D731" s="26" t="n"/>
      <c r="E731" s="27">
        <f>IF(D731="","",IFERROR(INDEX('품목 목록'!$B$6:$B$205,MATCH(D731,'품목 목록'!$A$6:$A$205,0)),"코드 확인"))</f>
        <v/>
      </c>
      <c r="F731" s="20" t="n"/>
      <c r="G731" s="20" t="n"/>
      <c r="H731" s="21">
        <f>IF(OR(F731="",G731=""),"",F731*G731)</f>
        <v/>
      </c>
      <c r="I731" s="19" t="n"/>
      <c r="J731" s="19" t="n"/>
      <c r="K731" s="22">
        <f>IF(OR(D731="",F731=""),"",IFERROR(N(INDEX('품목 목록'!$E$6:$E$205,MATCH(D731,'품목 목록'!$A$6:$A$205,0))),0)+SUMIFS($F$5:F731,$D$5:D731,D731,$C$5:C731,"입고")-SUMIFS($F$5:F731,$D$5:D731,D731,$C$5:C731,"출고"))</f>
        <v/>
      </c>
    </row>
    <row r="732">
      <c r="A732" s="24" t="n">
        <v>728</v>
      </c>
      <c r="B732" s="25" t="n"/>
      <c r="C732" s="26" t="n"/>
      <c r="D732" s="26" t="n"/>
      <c r="E732" s="27">
        <f>IF(D732="","",IFERROR(INDEX('품목 목록'!$B$6:$B$205,MATCH(D732,'품목 목록'!$A$6:$A$205,0)),"코드 확인"))</f>
        <v/>
      </c>
      <c r="F732" s="20" t="n"/>
      <c r="G732" s="20" t="n"/>
      <c r="H732" s="21">
        <f>IF(OR(F732="",G732=""),"",F732*G732)</f>
        <v/>
      </c>
      <c r="I732" s="19" t="n"/>
      <c r="J732" s="19" t="n"/>
      <c r="K732" s="22">
        <f>IF(OR(D732="",F732=""),"",IFERROR(N(INDEX('품목 목록'!$E$6:$E$205,MATCH(D732,'품목 목록'!$A$6:$A$205,0))),0)+SUMIFS($F$5:F732,$D$5:D732,D732,$C$5:C732,"입고")-SUMIFS($F$5:F732,$D$5:D732,D732,$C$5:C732,"출고"))</f>
        <v/>
      </c>
    </row>
    <row r="733">
      <c r="A733" s="24" t="n">
        <v>729</v>
      </c>
      <c r="B733" s="25" t="n"/>
      <c r="C733" s="26" t="n"/>
      <c r="D733" s="26" t="n"/>
      <c r="E733" s="27">
        <f>IF(D733="","",IFERROR(INDEX('품목 목록'!$B$6:$B$205,MATCH(D733,'품목 목록'!$A$6:$A$205,0)),"코드 확인"))</f>
        <v/>
      </c>
      <c r="F733" s="20" t="n"/>
      <c r="G733" s="20" t="n"/>
      <c r="H733" s="21">
        <f>IF(OR(F733="",G733=""),"",F733*G733)</f>
        <v/>
      </c>
      <c r="I733" s="19" t="n"/>
      <c r="J733" s="19" t="n"/>
      <c r="K733" s="22">
        <f>IF(OR(D733="",F733=""),"",IFERROR(N(INDEX('품목 목록'!$E$6:$E$205,MATCH(D733,'품목 목록'!$A$6:$A$205,0))),0)+SUMIFS($F$5:F733,$D$5:D733,D733,$C$5:C733,"입고")-SUMIFS($F$5:F733,$D$5:D733,D733,$C$5:C733,"출고"))</f>
        <v/>
      </c>
    </row>
    <row r="734">
      <c r="A734" s="24" t="n">
        <v>730</v>
      </c>
      <c r="B734" s="25" t="n"/>
      <c r="C734" s="26" t="n"/>
      <c r="D734" s="26" t="n"/>
      <c r="E734" s="27">
        <f>IF(D734="","",IFERROR(INDEX('품목 목록'!$B$6:$B$205,MATCH(D734,'품목 목록'!$A$6:$A$205,0)),"코드 확인"))</f>
        <v/>
      </c>
      <c r="F734" s="20" t="n"/>
      <c r="G734" s="20" t="n"/>
      <c r="H734" s="21">
        <f>IF(OR(F734="",G734=""),"",F734*G734)</f>
        <v/>
      </c>
      <c r="I734" s="19" t="n"/>
      <c r="J734" s="19" t="n"/>
      <c r="K734" s="22">
        <f>IF(OR(D734="",F734=""),"",IFERROR(N(INDEX('품목 목록'!$E$6:$E$205,MATCH(D734,'품목 목록'!$A$6:$A$205,0))),0)+SUMIFS($F$5:F734,$D$5:D734,D734,$C$5:C734,"입고")-SUMIFS($F$5:F734,$D$5:D734,D734,$C$5:C734,"출고"))</f>
        <v/>
      </c>
    </row>
    <row r="735">
      <c r="A735" s="24" t="n">
        <v>731</v>
      </c>
      <c r="B735" s="25" t="n"/>
      <c r="C735" s="26" t="n"/>
      <c r="D735" s="26" t="n"/>
      <c r="E735" s="27">
        <f>IF(D735="","",IFERROR(INDEX('품목 목록'!$B$6:$B$205,MATCH(D735,'품목 목록'!$A$6:$A$205,0)),"코드 확인"))</f>
        <v/>
      </c>
      <c r="F735" s="20" t="n"/>
      <c r="G735" s="20" t="n"/>
      <c r="H735" s="21">
        <f>IF(OR(F735="",G735=""),"",F735*G735)</f>
        <v/>
      </c>
      <c r="I735" s="19" t="n"/>
      <c r="J735" s="19" t="n"/>
      <c r="K735" s="22">
        <f>IF(OR(D735="",F735=""),"",IFERROR(N(INDEX('품목 목록'!$E$6:$E$205,MATCH(D735,'품목 목록'!$A$6:$A$205,0))),0)+SUMIFS($F$5:F735,$D$5:D735,D735,$C$5:C735,"입고")-SUMIFS($F$5:F735,$D$5:D735,D735,$C$5:C735,"출고"))</f>
        <v/>
      </c>
    </row>
    <row r="736">
      <c r="A736" s="24" t="n">
        <v>732</v>
      </c>
      <c r="B736" s="25" t="n"/>
      <c r="C736" s="26" t="n"/>
      <c r="D736" s="26" t="n"/>
      <c r="E736" s="27">
        <f>IF(D736="","",IFERROR(INDEX('품목 목록'!$B$6:$B$205,MATCH(D736,'품목 목록'!$A$6:$A$205,0)),"코드 확인"))</f>
        <v/>
      </c>
      <c r="F736" s="20" t="n"/>
      <c r="G736" s="20" t="n"/>
      <c r="H736" s="21">
        <f>IF(OR(F736="",G736=""),"",F736*G736)</f>
        <v/>
      </c>
      <c r="I736" s="19" t="n"/>
      <c r="J736" s="19" t="n"/>
      <c r="K736" s="22">
        <f>IF(OR(D736="",F736=""),"",IFERROR(N(INDEX('품목 목록'!$E$6:$E$205,MATCH(D736,'품목 목록'!$A$6:$A$205,0))),0)+SUMIFS($F$5:F736,$D$5:D736,D736,$C$5:C736,"입고")-SUMIFS($F$5:F736,$D$5:D736,D736,$C$5:C736,"출고"))</f>
        <v/>
      </c>
    </row>
    <row r="737">
      <c r="A737" s="24" t="n">
        <v>733</v>
      </c>
      <c r="B737" s="25" t="n"/>
      <c r="C737" s="26" t="n"/>
      <c r="D737" s="26" t="n"/>
      <c r="E737" s="27">
        <f>IF(D737="","",IFERROR(INDEX('품목 목록'!$B$6:$B$205,MATCH(D737,'품목 목록'!$A$6:$A$205,0)),"코드 확인"))</f>
        <v/>
      </c>
      <c r="F737" s="20" t="n"/>
      <c r="G737" s="20" t="n"/>
      <c r="H737" s="21">
        <f>IF(OR(F737="",G737=""),"",F737*G737)</f>
        <v/>
      </c>
      <c r="I737" s="19" t="n"/>
      <c r="J737" s="19" t="n"/>
      <c r="K737" s="22">
        <f>IF(OR(D737="",F737=""),"",IFERROR(N(INDEX('품목 목록'!$E$6:$E$205,MATCH(D737,'품목 목록'!$A$6:$A$205,0))),0)+SUMIFS($F$5:F737,$D$5:D737,D737,$C$5:C737,"입고")-SUMIFS($F$5:F737,$D$5:D737,D737,$C$5:C737,"출고"))</f>
        <v/>
      </c>
    </row>
    <row r="738">
      <c r="A738" s="24" t="n">
        <v>734</v>
      </c>
      <c r="B738" s="25" t="n"/>
      <c r="C738" s="26" t="n"/>
      <c r="D738" s="26" t="n"/>
      <c r="E738" s="27">
        <f>IF(D738="","",IFERROR(INDEX('품목 목록'!$B$6:$B$205,MATCH(D738,'품목 목록'!$A$6:$A$205,0)),"코드 확인"))</f>
        <v/>
      </c>
      <c r="F738" s="20" t="n"/>
      <c r="G738" s="20" t="n"/>
      <c r="H738" s="21">
        <f>IF(OR(F738="",G738=""),"",F738*G738)</f>
        <v/>
      </c>
      <c r="I738" s="19" t="n"/>
      <c r="J738" s="19" t="n"/>
      <c r="K738" s="22">
        <f>IF(OR(D738="",F738=""),"",IFERROR(N(INDEX('품목 목록'!$E$6:$E$205,MATCH(D738,'품목 목록'!$A$6:$A$205,0))),0)+SUMIFS($F$5:F738,$D$5:D738,D738,$C$5:C738,"입고")-SUMIFS($F$5:F738,$D$5:D738,D738,$C$5:C738,"출고"))</f>
        <v/>
      </c>
    </row>
    <row r="739">
      <c r="A739" s="24" t="n">
        <v>735</v>
      </c>
      <c r="B739" s="25" t="n"/>
      <c r="C739" s="26" t="n"/>
      <c r="D739" s="26" t="n"/>
      <c r="E739" s="27">
        <f>IF(D739="","",IFERROR(INDEX('품목 목록'!$B$6:$B$205,MATCH(D739,'품목 목록'!$A$6:$A$205,0)),"코드 확인"))</f>
        <v/>
      </c>
      <c r="F739" s="20" t="n"/>
      <c r="G739" s="20" t="n"/>
      <c r="H739" s="21">
        <f>IF(OR(F739="",G739=""),"",F739*G739)</f>
        <v/>
      </c>
      <c r="I739" s="19" t="n"/>
      <c r="J739" s="19" t="n"/>
      <c r="K739" s="22">
        <f>IF(OR(D739="",F739=""),"",IFERROR(N(INDEX('품목 목록'!$E$6:$E$205,MATCH(D739,'품목 목록'!$A$6:$A$205,0))),0)+SUMIFS($F$5:F739,$D$5:D739,D739,$C$5:C739,"입고")-SUMIFS($F$5:F739,$D$5:D739,D739,$C$5:C739,"출고"))</f>
        <v/>
      </c>
    </row>
    <row r="740">
      <c r="A740" s="24" t="n">
        <v>736</v>
      </c>
      <c r="B740" s="25" t="n"/>
      <c r="C740" s="26" t="n"/>
      <c r="D740" s="26" t="n"/>
      <c r="E740" s="27">
        <f>IF(D740="","",IFERROR(INDEX('품목 목록'!$B$6:$B$205,MATCH(D740,'품목 목록'!$A$6:$A$205,0)),"코드 확인"))</f>
        <v/>
      </c>
      <c r="F740" s="20" t="n"/>
      <c r="G740" s="20" t="n"/>
      <c r="H740" s="21">
        <f>IF(OR(F740="",G740=""),"",F740*G740)</f>
        <v/>
      </c>
      <c r="I740" s="19" t="n"/>
      <c r="J740" s="19" t="n"/>
      <c r="K740" s="22">
        <f>IF(OR(D740="",F740=""),"",IFERROR(N(INDEX('품목 목록'!$E$6:$E$205,MATCH(D740,'품목 목록'!$A$6:$A$205,0))),0)+SUMIFS($F$5:F740,$D$5:D740,D740,$C$5:C740,"입고")-SUMIFS($F$5:F740,$D$5:D740,D740,$C$5:C740,"출고"))</f>
        <v/>
      </c>
    </row>
    <row r="741">
      <c r="A741" s="24" t="n">
        <v>737</v>
      </c>
      <c r="B741" s="25" t="n"/>
      <c r="C741" s="26" t="n"/>
      <c r="D741" s="26" t="n"/>
      <c r="E741" s="27">
        <f>IF(D741="","",IFERROR(INDEX('품목 목록'!$B$6:$B$205,MATCH(D741,'품목 목록'!$A$6:$A$205,0)),"코드 확인"))</f>
        <v/>
      </c>
      <c r="F741" s="20" t="n"/>
      <c r="G741" s="20" t="n"/>
      <c r="H741" s="21">
        <f>IF(OR(F741="",G741=""),"",F741*G741)</f>
        <v/>
      </c>
      <c r="I741" s="19" t="n"/>
      <c r="J741" s="19" t="n"/>
      <c r="K741" s="22">
        <f>IF(OR(D741="",F741=""),"",IFERROR(N(INDEX('품목 목록'!$E$6:$E$205,MATCH(D741,'품목 목록'!$A$6:$A$205,0))),0)+SUMIFS($F$5:F741,$D$5:D741,D741,$C$5:C741,"입고")-SUMIFS($F$5:F741,$D$5:D741,D741,$C$5:C741,"출고"))</f>
        <v/>
      </c>
    </row>
    <row r="742">
      <c r="A742" s="24" t="n">
        <v>738</v>
      </c>
      <c r="B742" s="25" t="n"/>
      <c r="C742" s="26" t="n"/>
      <c r="D742" s="26" t="n"/>
      <c r="E742" s="27">
        <f>IF(D742="","",IFERROR(INDEX('품목 목록'!$B$6:$B$205,MATCH(D742,'품목 목록'!$A$6:$A$205,0)),"코드 확인"))</f>
        <v/>
      </c>
      <c r="F742" s="20" t="n"/>
      <c r="G742" s="20" t="n"/>
      <c r="H742" s="21">
        <f>IF(OR(F742="",G742=""),"",F742*G742)</f>
        <v/>
      </c>
      <c r="I742" s="19" t="n"/>
      <c r="J742" s="19" t="n"/>
      <c r="K742" s="22">
        <f>IF(OR(D742="",F742=""),"",IFERROR(N(INDEX('품목 목록'!$E$6:$E$205,MATCH(D742,'품목 목록'!$A$6:$A$205,0))),0)+SUMIFS($F$5:F742,$D$5:D742,D742,$C$5:C742,"입고")-SUMIFS($F$5:F742,$D$5:D742,D742,$C$5:C742,"출고"))</f>
        <v/>
      </c>
    </row>
    <row r="743">
      <c r="A743" s="24" t="n">
        <v>739</v>
      </c>
      <c r="B743" s="25" t="n"/>
      <c r="C743" s="26" t="n"/>
      <c r="D743" s="26" t="n"/>
      <c r="E743" s="27">
        <f>IF(D743="","",IFERROR(INDEX('품목 목록'!$B$6:$B$205,MATCH(D743,'품목 목록'!$A$6:$A$205,0)),"코드 확인"))</f>
        <v/>
      </c>
      <c r="F743" s="20" t="n"/>
      <c r="G743" s="20" t="n"/>
      <c r="H743" s="21">
        <f>IF(OR(F743="",G743=""),"",F743*G743)</f>
        <v/>
      </c>
      <c r="I743" s="19" t="n"/>
      <c r="J743" s="19" t="n"/>
      <c r="K743" s="22">
        <f>IF(OR(D743="",F743=""),"",IFERROR(N(INDEX('품목 목록'!$E$6:$E$205,MATCH(D743,'품목 목록'!$A$6:$A$205,0))),0)+SUMIFS($F$5:F743,$D$5:D743,D743,$C$5:C743,"입고")-SUMIFS($F$5:F743,$D$5:D743,D743,$C$5:C743,"출고"))</f>
        <v/>
      </c>
    </row>
    <row r="744">
      <c r="A744" s="24" t="n">
        <v>740</v>
      </c>
      <c r="B744" s="25" t="n"/>
      <c r="C744" s="26" t="n"/>
      <c r="D744" s="26" t="n"/>
      <c r="E744" s="27">
        <f>IF(D744="","",IFERROR(INDEX('품목 목록'!$B$6:$B$205,MATCH(D744,'품목 목록'!$A$6:$A$205,0)),"코드 확인"))</f>
        <v/>
      </c>
      <c r="F744" s="20" t="n"/>
      <c r="G744" s="20" t="n"/>
      <c r="H744" s="21">
        <f>IF(OR(F744="",G744=""),"",F744*G744)</f>
        <v/>
      </c>
      <c r="I744" s="19" t="n"/>
      <c r="J744" s="19" t="n"/>
      <c r="K744" s="22">
        <f>IF(OR(D744="",F744=""),"",IFERROR(N(INDEX('품목 목록'!$E$6:$E$205,MATCH(D744,'품목 목록'!$A$6:$A$205,0))),0)+SUMIFS($F$5:F744,$D$5:D744,D744,$C$5:C744,"입고")-SUMIFS($F$5:F744,$D$5:D744,D744,$C$5:C744,"출고"))</f>
        <v/>
      </c>
    </row>
    <row r="745">
      <c r="A745" s="24" t="n">
        <v>741</v>
      </c>
      <c r="B745" s="25" t="n"/>
      <c r="C745" s="26" t="n"/>
      <c r="D745" s="26" t="n"/>
      <c r="E745" s="27">
        <f>IF(D745="","",IFERROR(INDEX('품목 목록'!$B$6:$B$205,MATCH(D745,'품목 목록'!$A$6:$A$205,0)),"코드 확인"))</f>
        <v/>
      </c>
      <c r="F745" s="20" t="n"/>
      <c r="G745" s="20" t="n"/>
      <c r="H745" s="21">
        <f>IF(OR(F745="",G745=""),"",F745*G745)</f>
        <v/>
      </c>
      <c r="I745" s="19" t="n"/>
      <c r="J745" s="19" t="n"/>
      <c r="K745" s="22">
        <f>IF(OR(D745="",F745=""),"",IFERROR(N(INDEX('품목 목록'!$E$6:$E$205,MATCH(D745,'품목 목록'!$A$6:$A$205,0))),0)+SUMIFS($F$5:F745,$D$5:D745,D745,$C$5:C745,"입고")-SUMIFS($F$5:F745,$D$5:D745,D745,$C$5:C745,"출고"))</f>
        <v/>
      </c>
    </row>
    <row r="746">
      <c r="A746" s="24" t="n">
        <v>742</v>
      </c>
      <c r="B746" s="25" t="n"/>
      <c r="C746" s="26" t="n"/>
      <c r="D746" s="26" t="n"/>
      <c r="E746" s="27">
        <f>IF(D746="","",IFERROR(INDEX('품목 목록'!$B$6:$B$205,MATCH(D746,'품목 목록'!$A$6:$A$205,0)),"코드 확인"))</f>
        <v/>
      </c>
      <c r="F746" s="20" t="n"/>
      <c r="G746" s="20" t="n"/>
      <c r="H746" s="21">
        <f>IF(OR(F746="",G746=""),"",F746*G746)</f>
        <v/>
      </c>
      <c r="I746" s="19" t="n"/>
      <c r="J746" s="19" t="n"/>
      <c r="K746" s="22">
        <f>IF(OR(D746="",F746=""),"",IFERROR(N(INDEX('품목 목록'!$E$6:$E$205,MATCH(D746,'품목 목록'!$A$6:$A$205,0))),0)+SUMIFS($F$5:F746,$D$5:D746,D746,$C$5:C746,"입고")-SUMIFS($F$5:F746,$D$5:D746,D746,$C$5:C746,"출고"))</f>
        <v/>
      </c>
    </row>
    <row r="747">
      <c r="A747" s="24" t="n">
        <v>743</v>
      </c>
      <c r="B747" s="25" t="n"/>
      <c r="C747" s="26" t="n"/>
      <c r="D747" s="26" t="n"/>
      <c r="E747" s="27">
        <f>IF(D747="","",IFERROR(INDEX('품목 목록'!$B$6:$B$205,MATCH(D747,'품목 목록'!$A$6:$A$205,0)),"코드 확인"))</f>
        <v/>
      </c>
      <c r="F747" s="20" t="n"/>
      <c r="G747" s="20" t="n"/>
      <c r="H747" s="21">
        <f>IF(OR(F747="",G747=""),"",F747*G747)</f>
        <v/>
      </c>
      <c r="I747" s="19" t="n"/>
      <c r="J747" s="19" t="n"/>
      <c r="K747" s="22">
        <f>IF(OR(D747="",F747=""),"",IFERROR(N(INDEX('품목 목록'!$E$6:$E$205,MATCH(D747,'품목 목록'!$A$6:$A$205,0))),0)+SUMIFS($F$5:F747,$D$5:D747,D747,$C$5:C747,"입고")-SUMIFS($F$5:F747,$D$5:D747,D747,$C$5:C747,"출고"))</f>
        <v/>
      </c>
    </row>
    <row r="748">
      <c r="A748" s="24" t="n">
        <v>744</v>
      </c>
      <c r="B748" s="25" t="n"/>
      <c r="C748" s="26" t="n"/>
      <c r="D748" s="26" t="n"/>
      <c r="E748" s="27">
        <f>IF(D748="","",IFERROR(INDEX('품목 목록'!$B$6:$B$205,MATCH(D748,'품목 목록'!$A$6:$A$205,0)),"코드 확인"))</f>
        <v/>
      </c>
      <c r="F748" s="20" t="n"/>
      <c r="G748" s="20" t="n"/>
      <c r="H748" s="21">
        <f>IF(OR(F748="",G748=""),"",F748*G748)</f>
        <v/>
      </c>
      <c r="I748" s="19" t="n"/>
      <c r="J748" s="19" t="n"/>
      <c r="K748" s="22">
        <f>IF(OR(D748="",F748=""),"",IFERROR(N(INDEX('품목 목록'!$E$6:$E$205,MATCH(D748,'품목 목록'!$A$6:$A$205,0))),0)+SUMIFS($F$5:F748,$D$5:D748,D748,$C$5:C748,"입고")-SUMIFS($F$5:F748,$D$5:D748,D748,$C$5:C748,"출고"))</f>
        <v/>
      </c>
    </row>
    <row r="749">
      <c r="A749" s="24" t="n">
        <v>745</v>
      </c>
      <c r="B749" s="25" t="n"/>
      <c r="C749" s="26" t="n"/>
      <c r="D749" s="26" t="n"/>
      <c r="E749" s="27">
        <f>IF(D749="","",IFERROR(INDEX('품목 목록'!$B$6:$B$205,MATCH(D749,'품목 목록'!$A$6:$A$205,0)),"코드 확인"))</f>
        <v/>
      </c>
      <c r="F749" s="20" t="n"/>
      <c r="G749" s="20" t="n"/>
      <c r="H749" s="21">
        <f>IF(OR(F749="",G749=""),"",F749*G749)</f>
        <v/>
      </c>
      <c r="I749" s="19" t="n"/>
      <c r="J749" s="19" t="n"/>
      <c r="K749" s="22">
        <f>IF(OR(D749="",F749=""),"",IFERROR(N(INDEX('품목 목록'!$E$6:$E$205,MATCH(D749,'품목 목록'!$A$6:$A$205,0))),0)+SUMIFS($F$5:F749,$D$5:D749,D749,$C$5:C749,"입고")-SUMIFS($F$5:F749,$D$5:D749,D749,$C$5:C749,"출고"))</f>
        <v/>
      </c>
    </row>
    <row r="750">
      <c r="A750" s="24" t="n">
        <v>746</v>
      </c>
      <c r="B750" s="25" t="n"/>
      <c r="C750" s="26" t="n"/>
      <c r="D750" s="26" t="n"/>
      <c r="E750" s="27">
        <f>IF(D750="","",IFERROR(INDEX('품목 목록'!$B$6:$B$205,MATCH(D750,'품목 목록'!$A$6:$A$205,0)),"코드 확인"))</f>
        <v/>
      </c>
      <c r="F750" s="20" t="n"/>
      <c r="G750" s="20" t="n"/>
      <c r="H750" s="21">
        <f>IF(OR(F750="",G750=""),"",F750*G750)</f>
        <v/>
      </c>
      <c r="I750" s="19" t="n"/>
      <c r="J750" s="19" t="n"/>
      <c r="K750" s="22">
        <f>IF(OR(D750="",F750=""),"",IFERROR(N(INDEX('품목 목록'!$E$6:$E$205,MATCH(D750,'품목 목록'!$A$6:$A$205,0))),0)+SUMIFS($F$5:F750,$D$5:D750,D750,$C$5:C750,"입고")-SUMIFS($F$5:F750,$D$5:D750,D750,$C$5:C750,"출고"))</f>
        <v/>
      </c>
    </row>
    <row r="751">
      <c r="A751" s="24" t="n">
        <v>747</v>
      </c>
      <c r="B751" s="25" t="n"/>
      <c r="C751" s="26" t="n"/>
      <c r="D751" s="26" t="n"/>
      <c r="E751" s="27">
        <f>IF(D751="","",IFERROR(INDEX('품목 목록'!$B$6:$B$205,MATCH(D751,'품목 목록'!$A$6:$A$205,0)),"코드 확인"))</f>
        <v/>
      </c>
      <c r="F751" s="20" t="n"/>
      <c r="G751" s="20" t="n"/>
      <c r="H751" s="21">
        <f>IF(OR(F751="",G751=""),"",F751*G751)</f>
        <v/>
      </c>
      <c r="I751" s="19" t="n"/>
      <c r="J751" s="19" t="n"/>
      <c r="K751" s="22">
        <f>IF(OR(D751="",F751=""),"",IFERROR(N(INDEX('품목 목록'!$E$6:$E$205,MATCH(D751,'품목 목록'!$A$6:$A$205,0))),0)+SUMIFS($F$5:F751,$D$5:D751,D751,$C$5:C751,"입고")-SUMIFS($F$5:F751,$D$5:D751,D751,$C$5:C751,"출고"))</f>
        <v/>
      </c>
    </row>
    <row r="752">
      <c r="A752" s="24" t="n">
        <v>748</v>
      </c>
      <c r="B752" s="25" t="n"/>
      <c r="C752" s="26" t="n"/>
      <c r="D752" s="26" t="n"/>
      <c r="E752" s="27">
        <f>IF(D752="","",IFERROR(INDEX('품목 목록'!$B$6:$B$205,MATCH(D752,'품목 목록'!$A$6:$A$205,0)),"코드 확인"))</f>
        <v/>
      </c>
      <c r="F752" s="20" t="n"/>
      <c r="G752" s="20" t="n"/>
      <c r="H752" s="21">
        <f>IF(OR(F752="",G752=""),"",F752*G752)</f>
        <v/>
      </c>
      <c r="I752" s="19" t="n"/>
      <c r="J752" s="19" t="n"/>
      <c r="K752" s="22">
        <f>IF(OR(D752="",F752=""),"",IFERROR(N(INDEX('품목 목록'!$E$6:$E$205,MATCH(D752,'품목 목록'!$A$6:$A$205,0))),0)+SUMIFS($F$5:F752,$D$5:D752,D752,$C$5:C752,"입고")-SUMIFS($F$5:F752,$D$5:D752,D752,$C$5:C752,"출고"))</f>
        <v/>
      </c>
    </row>
    <row r="753">
      <c r="A753" s="24" t="n">
        <v>749</v>
      </c>
      <c r="B753" s="25" t="n"/>
      <c r="C753" s="26" t="n"/>
      <c r="D753" s="26" t="n"/>
      <c r="E753" s="27">
        <f>IF(D753="","",IFERROR(INDEX('품목 목록'!$B$6:$B$205,MATCH(D753,'품목 목록'!$A$6:$A$205,0)),"코드 확인"))</f>
        <v/>
      </c>
      <c r="F753" s="20" t="n"/>
      <c r="G753" s="20" t="n"/>
      <c r="H753" s="21">
        <f>IF(OR(F753="",G753=""),"",F753*G753)</f>
        <v/>
      </c>
      <c r="I753" s="19" t="n"/>
      <c r="J753" s="19" t="n"/>
      <c r="K753" s="22">
        <f>IF(OR(D753="",F753=""),"",IFERROR(N(INDEX('품목 목록'!$E$6:$E$205,MATCH(D753,'품목 목록'!$A$6:$A$205,0))),0)+SUMIFS($F$5:F753,$D$5:D753,D753,$C$5:C753,"입고")-SUMIFS($F$5:F753,$D$5:D753,D753,$C$5:C753,"출고"))</f>
        <v/>
      </c>
    </row>
    <row r="754">
      <c r="A754" s="24" t="n">
        <v>750</v>
      </c>
      <c r="B754" s="25" t="n"/>
      <c r="C754" s="26" t="n"/>
      <c r="D754" s="26" t="n"/>
      <c r="E754" s="27">
        <f>IF(D754="","",IFERROR(INDEX('품목 목록'!$B$6:$B$205,MATCH(D754,'품목 목록'!$A$6:$A$205,0)),"코드 확인"))</f>
        <v/>
      </c>
      <c r="F754" s="20" t="n"/>
      <c r="G754" s="20" t="n"/>
      <c r="H754" s="21">
        <f>IF(OR(F754="",G754=""),"",F754*G754)</f>
        <v/>
      </c>
      <c r="I754" s="19" t="n"/>
      <c r="J754" s="19" t="n"/>
      <c r="K754" s="22">
        <f>IF(OR(D754="",F754=""),"",IFERROR(N(INDEX('품목 목록'!$E$6:$E$205,MATCH(D754,'품목 목록'!$A$6:$A$205,0))),0)+SUMIFS($F$5:F754,$D$5:D754,D754,$C$5:C754,"입고")-SUMIFS($F$5:F754,$D$5:D754,D754,$C$5:C754,"출고"))</f>
        <v/>
      </c>
    </row>
    <row r="755">
      <c r="A755" s="24" t="n">
        <v>751</v>
      </c>
      <c r="B755" s="25" t="n"/>
      <c r="C755" s="26" t="n"/>
      <c r="D755" s="26" t="n"/>
      <c r="E755" s="27">
        <f>IF(D755="","",IFERROR(INDEX('품목 목록'!$B$6:$B$205,MATCH(D755,'품목 목록'!$A$6:$A$205,0)),"코드 확인"))</f>
        <v/>
      </c>
      <c r="F755" s="20" t="n"/>
      <c r="G755" s="20" t="n"/>
      <c r="H755" s="21">
        <f>IF(OR(F755="",G755=""),"",F755*G755)</f>
        <v/>
      </c>
      <c r="I755" s="19" t="n"/>
      <c r="J755" s="19" t="n"/>
      <c r="K755" s="22">
        <f>IF(OR(D755="",F755=""),"",IFERROR(N(INDEX('품목 목록'!$E$6:$E$205,MATCH(D755,'품목 목록'!$A$6:$A$205,0))),0)+SUMIFS($F$5:F755,$D$5:D755,D755,$C$5:C755,"입고")-SUMIFS($F$5:F755,$D$5:D755,D755,$C$5:C755,"출고"))</f>
        <v/>
      </c>
    </row>
    <row r="756">
      <c r="A756" s="24" t="n">
        <v>752</v>
      </c>
      <c r="B756" s="25" t="n"/>
      <c r="C756" s="26" t="n"/>
      <c r="D756" s="26" t="n"/>
      <c r="E756" s="27">
        <f>IF(D756="","",IFERROR(INDEX('품목 목록'!$B$6:$B$205,MATCH(D756,'품목 목록'!$A$6:$A$205,0)),"코드 확인"))</f>
        <v/>
      </c>
      <c r="F756" s="20" t="n"/>
      <c r="G756" s="20" t="n"/>
      <c r="H756" s="21">
        <f>IF(OR(F756="",G756=""),"",F756*G756)</f>
        <v/>
      </c>
      <c r="I756" s="19" t="n"/>
      <c r="J756" s="19" t="n"/>
      <c r="K756" s="22">
        <f>IF(OR(D756="",F756=""),"",IFERROR(N(INDEX('품목 목록'!$E$6:$E$205,MATCH(D756,'품목 목록'!$A$6:$A$205,0))),0)+SUMIFS($F$5:F756,$D$5:D756,D756,$C$5:C756,"입고")-SUMIFS($F$5:F756,$D$5:D756,D756,$C$5:C756,"출고"))</f>
        <v/>
      </c>
    </row>
    <row r="757">
      <c r="A757" s="24" t="n">
        <v>753</v>
      </c>
      <c r="B757" s="25" t="n"/>
      <c r="C757" s="26" t="n"/>
      <c r="D757" s="26" t="n"/>
      <c r="E757" s="27">
        <f>IF(D757="","",IFERROR(INDEX('품목 목록'!$B$6:$B$205,MATCH(D757,'품목 목록'!$A$6:$A$205,0)),"코드 확인"))</f>
        <v/>
      </c>
      <c r="F757" s="20" t="n"/>
      <c r="G757" s="20" t="n"/>
      <c r="H757" s="21">
        <f>IF(OR(F757="",G757=""),"",F757*G757)</f>
        <v/>
      </c>
      <c r="I757" s="19" t="n"/>
      <c r="J757" s="19" t="n"/>
      <c r="K757" s="22">
        <f>IF(OR(D757="",F757=""),"",IFERROR(N(INDEX('품목 목록'!$E$6:$E$205,MATCH(D757,'품목 목록'!$A$6:$A$205,0))),0)+SUMIFS($F$5:F757,$D$5:D757,D757,$C$5:C757,"입고")-SUMIFS($F$5:F757,$D$5:D757,D757,$C$5:C757,"출고"))</f>
        <v/>
      </c>
    </row>
    <row r="758">
      <c r="A758" s="24" t="n">
        <v>754</v>
      </c>
      <c r="B758" s="25" t="n"/>
      <c r="C758" s="26" t="n"/>
      <c r="D758" s="26" t="n"/>
      <c r="E758" s="27">
        <f>IF(D758="","",IFERROR(INDEX('품목 목록'!$B$6:$B$205,MATCH(D758,'품목 목록'!$A$6:$A$205,0)),"코드 확인"))</f>
        <v/>
      </c>
      <c r="F758" s="20" t="n"/>
      <c r="G758" s="20" t="n"/>
      <c r="H758" s="21">
        <f>IF(OR(F758="",G758=""),"",F758*G758)</f>
        <v/>
      </c>
      <c r="I758" s="19" t="n"/>
      <c r="J758" s="19" t="n"/>
      <c r="K758" s="22">
        <f>IF(OR(D758="",F758=""),"",IFERROR(N(INDEX('품목 목록'!$E$6:$E$205,MATCH(D758,'품목 목록'!$A$6:$A$205,0))),0)+SUMIFS($F$5:F758,$D$5:D758,D758,$C$5:C758,"입고")-SUMIFS($F$5:F758,$D$5:D758,D758,$C$5:C758,"출고"))</f>
        <v/>
      </c>
    </row>
    <row r="759">
      <c r="A759" s="24" t="n">
        <v>755</v>
      </c>
      <c r="B759" s="25" t="n"/>
      <c r="C759" s="26" t="n"/>
      <c r="D759" s="26" t="n"/>
      <c r="E759" s="27">
        <f>IF(D759="","",IFERROR(INDEX('품목 목록'!$B$6:$B$205,MATCH(D759,'품목 목록'!$A$6:$A$205,0)),"코드 확인"))</f>
        <v/>
      </c>
      <c r="F759" s="20" t="n"/>
      <c r="G759" s="20" t="n"/>
      <c r="H759" s="21">
        <f>IF(OR(F759="",G759=""),"",F759*G759)</f>
        <v/>
      </c>
      <c r="I759" s="19" t="n"/>
      <c r="J759" s="19" t="n"/>
      <c r="K759" s="22">
        <f>IF(OR(D759="",F759=""),"",IFERROR(N(INDEX('품목 목록'!$E$6:$E$205,MATCH(D759,'품목 목록'!$A$6:$A$205,0))),0)+SUMIFS($F$5:F759,$D$5:D759,D759,$C$5:C759,"입고")-SUMIFS($F$5:F759,$D$5:D759,D759,$C$5:C759,"출고"))</f>
        <v/>
      </c>
    </row>
    <row r="760">
      <c r="A760" s="24" t="n">
        <v>756</v>
      </c>
      <c r="B760" s="25" t="n"/>
      <c r="C760" s="26" t="n"/>
      <c r="D760" s="26" t="n"/>
      <c r="E760" s="27">
        <f>IF(D760="","",IFERROR(INDEX('품목 목록'!$B$6:$B$205,MATCH(D760,'품목 목록'!$A$6:$A$205,0)),"코드 확인"))</f>
        <v/>
      </c>
      <c r="F760" s="20" t="n"/>
      <c r="G760" s="20" t="n"/>
      <c r="H760" s="21">
        <f>IF(OR(F760="",G760=""),"",F760*G760)</f>
        <v/>
      </c>
      <c r="I760" s="19" t="n"/>
      <c r="J760" s="19" t="n"/>
      <c r="K760" s="22">
        <f>IF(OR(D760="",F760=""),"",IFERROR(N(INDEX('품목 목록'!$E$6:$E$205,MATCH(D760,'품목 목록'!$A$6:$A$205,0))),0)+SUMIFS($F$5:F760,$D$5:D760,D760,$C$5:C760,"입고")-SUMIFS($F$5:F760,$D$5:D760,D760,$C$5:C760,"출고"))</f>
        <v/>
      </c>
    </row>
    <row r="761">
      <c r="A761" s="24" t="n">
        <v>757</v>
      </c>
      <c r="B761" s="25" t="n"/>
      <c r="C761" s="26" t="n"/>
      <c r="D761" s="26" t="n"/>
      <c r="E761" s="27">
        <f>IF(D761="","",IFERROR(INDEX('품목 목록'!$B$6:$B$205,MATCH(D761,'품목 목록'!$A$6:$A$205,0)),"코드 확인"))</f>
        <v/>
      </c>
      <c r="F761" s="20" t="n"/>
      <c r="G761" s="20" t="n"/>
      <c r="H761" s="21">
        <f>IF(OR(F761="",G761=""),"",F761*G761)</f>
        <v/>
      </c>
      <c r="I761" s="19" t="n"/>
      <c r="J761" s="19" t="n"/>
      <c r="K761" s="22">
        <f>IF(OR(D761="",F761=""),"",IFERROR(N(INDEX('품목 목록'!$E$6:$E$205,MATCH(D761,'품목 목록'!$A$6:$A$205,0))),0)+SUMIFS($F$5:F761,$D$5:D761,D761,$C$5:C761,"입고")-SUMIFS($F$5:F761,$D$5:D761,D761,$C$5:C761,"출고"))</f>
        <v/>
      </c>
    </row>
    <row r="762">
      <c r="A762" s="24" t="n">
        <v>758</v>
      </c>
      <c r="B762" s="25" t="n"/>
      <c r="C762" s="26" t="n"/>
      <c r="D762" s="26" t="n"/>
      <c r="E762" s="27">
        <f>IF(D762="","",IFERROR(INDEX('품목 목록'!$B$6:$B$205,MATCH(D762,'품목 목록'!$A$6:$A$205,0)),"코드 확인"))</f>
        <v/>
      </c>
      <c r="F762" s="20" t="n"/>
      <c r="G762" s="20" t="n"/>
      <c r="H762" s="21">
        <f>IF(OR(F762="",G762=""),"",F762*G762)</f>
        <v/>
      </c>
      <c r="I762" s="19" t="n"/>
      <c r="J762" s="19" t="n"/>
      <c r="K762" s="22">
        <f>IF(OR(D762="",F762=""),"",IFERROR(N(INDEX('품목 목록'!$E$6:$E$205,MATCH(D762,'품목 목록'!$A$6:$A$205,0))),0)+SUMIFS($F$5:F762,$D$5:D762,D762,$C$5:C762,"입고")-SUMIFS($F$5:F762,$D$5:D762,D762,$C$5:C762,"출고"))</f>
        <v/>
      </c>
    </row>
    <row r="763">
      <c r="A763" s="24" t="n">
        <v>759</v>
      </c>
      <c r="B763" s="25" t="n"/>
      <c r="C763" s="26" t="n"/>
      <c r="D763" s="26" t="n"/>
      <c r="E763" s="27">
        <f>IF(D763="","",IFERROR(INDEX('품목 목록'!$B$6:$B$205,MATCH(D763,'품목 목록'!$A$6:$A$205,0)),"코드 확인"))</f>
        <v/>
      </c>
      <c r="F763" s="20" t="n"/>
      <c r="G763" s="20" t="n"/>
      <c r="H763" s="21">
        <f>IF(OR(F763="",G763=""),"",F763*G763)</f>
        <v/>
      </c>
      <c r="I763" s="19" t="n"/>
      <c r="J763" s="19" t="n"/>
      <c r="K763" s="22">
        <f>IF(OR(D763="",F763=""),"",IFERROR(N(INDEX('품목 목록'!$E$6:$E$205,MATCH(D763,'품목 목록'!$A$6:$A$205,0))),0)+SUMIFS($F$5:F763,$D$5:D763,D763,$C$5:C763,"입고")-SUMIFS($F$5:F763,$D$5:D763,D763,$C$5:C763,"출고"))</f>
        <v/>
      </c>
    </row>
    <row r="764">
      <c r="A764" s="24" t="n">
        <v>760</v>
      </c>
      <c r="B764" s="25" t="n"/>
      <c r="C764" s="26" t="n"/>
      <c r="D764" s="26" t="n"/>
      <c r="E764" s="27">
        <f>IF(D764="","",IFERROR(INDEX('품목 목록'!$B$6:$B$205,MATCH(D764,'품목 목록'!$A$6:$A$205,0)),"코드 확인"))</f>
        <v/>
      </c>
      <c r="F764" s="20" t="n"/>
      <c r="G764" s="20" t="n"/>
      <c r="H764" s="21">
        <f>IF(OR(F764="",G764=""),"",F764*G764)</f>
        <v/>
      </c>
      <c r="I764" s="19" t="n"/>
      <c r="J764" s="19" t="n"/>
      <c r="K764" s="22">
        <f>IF(OR(D764="",F764=""),"",IFERROR(N(INDEX('품목 목록'!$E$6:$E$205,MATCH(D764,'품목 목록'!$A$6:$A$205,0))),0)+SUMIFS($F$5:F764,$D$5:D764,D764,$C$5:C764,"입고")-SUMIFS($F$5:F764,$D$5:D764,D764,$C$5:C764,"출고"))</f>
        <v/>
      </c>
    </row>
    <row r="765">
      <c r="A765" s="24" t="n">
        <v>761</v>
      </c>
      <c r="B765" s="25" t="n"/>
      <c r="C765" s="26" t="n"/>
      <c r="D765" s="26" t="n"/>
      <c r="E765" s="27">
        <f>IF(D765="","",IFERROR(INDEX('품목 목록'!$B$6:$B$205,MATCH(D765,'품목 목록'!$A$6:$A$205,0)),"코드 확인"))</f>
        <v/>
      </c>
      <c r="F765" s="20" t="n"/>
      <c r="G765" s="20" t="n"/>
      <c r="H765" s="21">
        <f>IF(OR(F765="",G765=""),"",F765*G765)</f>
        <v/>
      </c>
      <c r="I765" s="19" t="n"/>
      <c r="J765" s="19" t="n"/>
      <c r="K765" s="22">
        <f>IF(OR(D765="",F765=""),"",IFERROR(N(INDEX('품목 목록'!$E$6:$E$205,MATCH(D765,'품목 목록'!$A$6:$A$205,0))),0)+SUMIFS($F$5:F765,$D$5:D765,D765,$C$5:C765,"입고")-SUMIFS($F$5:F765,$D$5:D765,D765,$C$5:C765,"출고"))</f>
        <v/>
      </c>
    </row>
    <row r="766">
      <c r="A766" s="24" t="n">
        <v>762</v>
      </c>
      <c r="B766" s="25" t="n"/>
      <c r="C766" s="26" t="n"/>
      <c r="D766" s="26" t="n"/>
      <c r="E766" s="27">
        <f>IF(D766="","",IFERROR(INDEX('품목 목록'!$B$6:$B$205,MATCH(D766,'품목 목록'!$A$6:$A$205,0)),"코드 확인"))</f>
        <v/>
      </c>
      <c r="F766" s="20" t="n"/>
      <c r="G766" s="20" t="n"/>
      <c r="H766" s="21">
        <f>IF(OR(F766="",G766=""),"",F766*G766)</f>
        <v/>
      </c>
      <c r="I766" s="19" t="n"/>
      <c r="J766" s="19" t="n"/>
      <c r="K766" s="22">
        <f>IF(OR(D766="",F766=""),"",IFERROR(N(INDEX('품목 목록'!$E$6:$E$205,MATCH(D766,'품목 목록'!$A$6:$A$205,0))),0)+SUMIFS($F$5:F766,$D$5:D766,D766,$C$5:C766,"입고")-SUMIFS($F$5:F766,$D$5:D766,D766,$C$5:C766,"출고"))</f>
        <v/>
      </c>
    </row>
    <row r="767">
      <c r="A767" s="24" t="n">
        <v>763</v>
      </c>
      <c r="B767" s="25" t="n"/>
      <c r="C767" s="26" t="n"/>
      <c r="D767" s="26" t="n"/>
      <c r="E767" s="27">
        <f>IF(D767="","",IFERROR(INDEX('품목 목록'!$B$6:$B$205,MATCH(D767,'품목 목록'!$A$6:$A$205,0)),"코드 확인"))</f>
        <v/>
      </c>
      <c r="F767" s="20" t="n"/>
      <c r="G767" s="20" t="n"/>
      <c r="H767" s="21">
        <f>IF(OR(F767="",G767=""),"",F767*G767)</f>
        <v/>
      </c>
      <c r="I767" s="19" t="n"/>
      <c r="J767" s="19" t="n"/>
      <c r="K767" s="22">
        <f>IF(OR(D767="",F767=""),"",IFERROR(N(INDEX('품목 목록'!$E$6:$E$205,MATCH(D767,'품목 목록'!$A$6:$A$205,0))),0)+SUMIFS($F$5:F767,$D$5:D767,D767,$C$5:C767,"입고")-SUMIFS($F$5:F767,$D$5:D767,D767,$C$5:C767,"출고"))</f>
        <v/>
      </c>
    </row>
    <row r="768">
      <c r="A768" s="24" t="n">
        <v>764</v>
      </c>
      <c r="B768" s="25" t="n"/>
      <c r="C768" s="26" t="n"/>
      <c r="D768" s="26" t="n"/>
      <c r="E768" s="27">
        <f>IF(D768="","",IFERROR(INDEX('품목 목록'!$B$6:$B$205,MATCH(D768,'품목 목록'!$A$6:$A$205,0)),"코드 확인"))</f>
        <v/>
      </c>
      <c r="F768" s="20" t="n"/>
      <c r="G768" s="20" t="n"/>
      <c r="H768" s="21">
        <f>IF(OR(F768="",G768=""),"",F768*G768)</f>
        <v/>
      </c>
      <c r="I768" s="19" t="n"/>
      <c r="J768" s="19" t="n"/>
      <c r="K768" s="22">
        <f>IF(OR(D768="",F768=""),"",IFERROR(N(INDEX('품목 목록'!$E$6:$E$205,MATCH(D768,'품목 목록'!$A$6:$A$205,0))),0)+SUMIFS($F$5:F768,$D$5:D768,D768,$C$5:C768,"입고")-SUMIFS($F$5:F768,$D$5:D768,D768,$C$5:C768,"출고"))</f>
        <v/>
      </c>
    </row>
    <row r="769">
      <c r="A769" s="24" t="n">
        <v>765</v>
      </c>
      <c r="B769" s="25" t="n"/>
      <c r="C769" s="26" t="n"/>
      <c r="D769" s="26" t="n"/>
      <c r="E769" s="27">
        <f>IF(D769="","",IFERROR(INDEX('품목 목록'!$B$6:$B$205,MATCH(D769,'품목 목록'!$A$6:$A$205,0)),"코드 확인"))</f>
        <v/>
      </c>
      <c r="F769" s="20" t="n"/>
      <c r="G769" s="20" t="n"/>
      <c r="H769" s="21">
        <f>IF(OR(F769="",G769=""),"",F769*G769)</f>
        <v/>
      </c>
      <c r="I769" s="19" t="n"/>
      <c r="J769" s="19" t="n"/>
      <c r="K769" s="22">
        <f>IF(OR(D769="",F769=""),"",IFERROR(N(INDEX('품목 목록'!$E$6:$E$205,MATCH(D769,'품목 목록'!$A$6:$A$205,0))),0)+SUMIFS($F$5:F769,$D$5:D769,D769,$C$5:C769,"입고")-SUMIFS($F$5:F769,$D$5:D769,D769,$C$5:C769,"출고"))</f>
        <v/>
      </c>
    </row>
    <row r="770">
      <c r="A770" s="24" t="n">
        <v>766</v>
      </c>
      <c r="B770" s="25" t="n"/>
      <c r="C770" s="26" t="n"/>
      <c r="D770" s="26" t="n"/>
      <c r="E770" s="27">
        <f>IF(D770="","",IFERROR(INDEX('품목 목록'!$B$6:$B$205,MATCH(D770,'품목 목록'!$A$6:$A$205,0)),"코드 확인"))</f>
        <v/>
      </c>
      <c r="F770" s="20" t="n"/>
      <c r="G770" s="20" t="n"/>
      <c r="H770" s="21">
        <f>IF(OR(F770="",G770=""),"",F770*G770)</f>
        <v/>
      </c>
      <c r="I770" s="19" t="n"/>
      <c r="J770" s="19" t="n"/>
      <c r="K770" s="22">
        <f>IF(OR(D770="",F770=""),"",IFERROR(N(INDEX('품목 목록'!$E$6:$E$205,MATCH(D770,'품목 목록'!$A$6:$A$205,0))),0)+SUMIFS($F$5:F770,$D$5:D770,D770,$C$5:C770,"입고")-SUMIFS($F$5:F770,$D$5:D770,D770,$C$5:C770,"출고"))</f>
        <v/>
      </c>
    </row>
    <row r="771">
      <c r="A771" s="24" t="n">
        <v>767</v>
      </c>
      <c r="B771" s="25" t="n"/>
      <c r="C771" s="26" t="n"/>
      <c r="D771" s="26" t="n"/>
      <c r="E771" s="27">
        <f>IF(D771="","",IFERROR(INDEX('품목 목록'!$B$6:$B$205,MATCH(D771,'품목 목록'!$A$6:$A$205,0)),"코드 확인"))</f>
        <v/>
      </c>
      <c r="F771" s="20" t="n"/>
      <c r="G771" s="20" t="n"/>
      <c r="H771" s="21">
        <f>IF(OR(F771="",G771=""),"",F771*G771)</f>
        <v/>
      </c>
      <c r="I771" s="19" t="n"/>
      <c r="J771" s="19" t="n"/>
      <c r="K771" s="22">
        <f>IF(OR(D771="",F771=""),"",IFERROR(N(INDEX('품목 목록'!$E$6:$E$205,MATCH(D771,'품목 목록'!$A$6:$A$205,0))),0)+SUMIFS($F$5:F771,$D$5:D771,D771,$C$5:C771,"입고")-SUMIFS($F$5:F771,$D$5:D771,D771,$C$5:C771,"출고"))</f>
        <v/>
      </c>
    </row>
    <row r="772">
      <c r="A772" s="24" t="n">
        <v>768</v>
      </c>
      <c r="B772" s="25" t="n"/>
      <c r="C772" s="26" t="n"/>
      <c r="D772" s="26" t="n"/>
      <c r="E772" s="27">
        <f>IF(D772="","",IFERROR(INDEX('품목 목록'!$B$6:$B$205,MATCH(D772,'품목 목록'!$A$6:$A$205,0)),"코드 확인"))</f>
        <v/>
      </c>
      <c r="F772" s="20" t="n"/>
      <c r="G772" s="20" t="n"/>
      <c r="H772" s="21">
        <f>IF(OR(F772="",G772=""),"",F772*G772)</f>
        <v/>
      </c>
      <c r="I772" s="19" t="n"/>
      <c r="J772" s="19" t="n"/>
      <c r="K772" s="22">
        <f>IF(OR(D772="",F772=""),"",IFERROR(N(INDEX('품목 목록'!$E$6:$E$205,MATCH(D772,'품목 목록'!$A$6:$A$205,0))),0)+SUMIFS($F$5:F772,$D$5:D772,D772,$C$5:C772,"입고")-SUMIFS($F$5:F772,$D$5:D772,D772,$C$5:C772,"출고"))</f>
        <v/>
      </c>
    </row>
    <row r="773">
      <c r="A773" s="24" t="n">
        <v>769</v>
      </c>
      <c r="B773" s="25" t="n"/>
      <c r="C773" s="26" t="n"/>
      <c r="D773" s="26" t="n"/>
      <c r="E773" s="27">
        <f>IF(D773="","",IFERROR(INDEX('품목 목록'!$B$6:$B$205,MATCH(D773,'품목 목록'!$A$6:$A$205,0)),"코드 확인"))</f>
        <v/>
      </c>
      <c r="F773" s="20" t="n"/>
      <c r="G773" s="20" t="n"/>
      <c r="H773" s="21">
        <f>IF(OR(F773="",G773=""),"",F773*G773)</f>
        <v/>
      </c>
      <c r="I773" s="19" t="n"/>
      <c r="J773" s="19" t="n"/>
      <c r="K773" s="22">
        <f>IF(OR(D773="",F773=""),"",IFERROR(N(INDEX('품목 목록'!$E$6:$E$205,MATCH(D773,'품목 목록'!$A$6:$A$205,0))),0)+SUMIFS($F$5:F773,$D$5:D773,D773,$C$5:C773,"입고")-SUMIFS($F$5:F773,$D$5:D773,D773,$C$5:C773,"출고"))</f>
        <v/>
      </c>
    </row>
    <row r="774">
      <c r="A774" s="24" t="n">
        <v>770</v>
      </c>
      <c r="B774" s="25" t="n"/>
      <c r="C774" s="26" t="n"/>
      <c r="D774" s="26" t="n"/>
      <c r="E774" s="27">
        <f>IF(D774="","",IFERROR(INDEX('품목 목록'!$B$6:$B$205,MATCH(D774,'품목 목록'!$A$6:$A$205,0)),"코드 확인"))</f>
        <v/>
      </c>
      <c r="F774" s="20" t="n"/>
      <c r="G774" s="20" t="n"/>
      <c r="H774" s="21">
        <f>IF(OR(F774="",G774=""),"",F774*G774)</f>
        <v/>
      </c>
      <c r="I774" s="19" t="n"/>
      <c r="J774" s="19" t="n"/>
      <c r="K774" s="22">
        <f>IF(OR(D774="",F774=""),"",IFERROR(N(INDEX('품목 목록'!$E$6:$E$205,MATCH(D774,'품목 목록'!$A$6:$A$205,0))),0)+SUMIFS($F$5:F774,$D$5:D774,D774,$C$5:C774,"입고")-SUMIFS($F$5:F774,$D$5:D774,D774,$C$5:C774,"출고"))</f>
        <v/>
      </c>
    </row>
    <row r="775">
      <c r="A775" s="24" t="n">
        <v>771</v>
      </c>
      <c r="B775" s="25" t="n"/>
      <c r="C775" s="26" t="n"/>
      <c r="D775" s="26" t="n"/>
      <c r="E775" s="27">
        <f>IF(D775="","",IFERROR(INDEX('품목 목록'!$B$6:$B$205,MATCH(D775,'품목 목록'!$A$6:$A$205,0)),"코드 확인"))</f>
        <v/>
      </c>
      <c r="F775" s="20" t="n"/>
      <c r="G775" s="20" t="n"/>
      <c r="H775" s="21">
        <f>IF(OR(F775="",G775=""),"",F775*G775)</f>
        <v/>
      </c>
      <c r="I775" s="19" t="n"/>
      <c r="J775" s="19" t="n"/>
      <c r="K775" s="22">
        <f>IF(OR(D775="",F775=""),"",IFERROR(N(INDEX('품목 목록'!$E$6:$E$205,MATCH(D775,'품목 목록'!$A$6:$A$205,0))),0)+SUMIFS($F$5:F775,$D$5:D775,D775,$C$5:C775,"입고")-SUMIFS($F$5:F775,$D$5:D775,D775,$C$5:C775,"출고"))</f>
        <v/>
      </c>
    </row>
    <row r="776">
      <c r="A776" s="24" t="n">
        <v>772</v>
      </c>
      <c r="B776" s="25" t="n"/>
      <c r="C776" s="26" t="n"/>
      <c r="D776" s="26" t="n"/>
      <c r="E776" s="27">
        <f>IF(D776="","",IFERROR(INDEX('품목 목록'!$B$6:$B$205,MATCH(D776,'품목 목록'!$A$6:$A$205,0)),"코드 확인"))</f>
        <v/>
      </c>
      <c r="F776" s="20" t="n"/>
      <c r="G776" s="20" t="n"/>
      <c r="H776" s="21">
        <f>IF(OR(F776="",G776=""),"",F776*G776)</f>
        <v/>
      </c>
      <c r="I776" s="19" t="n"/>
      <c r="J776" s="19" t="n"/>
      <c r="K776" s="22">
        <f>IF(OR(D776="",F776=""),"",IFERROR(N(INDEX('품목 목록'!$E$6:$E$205,MATCH(D776,'품목 목록'!$A$6:$A$205,0))),0)+SUMIFS($F$5:F776,$D$5:D776,D776,$C$5:C776,"입고")-SUMIFS($F$5:F776,$D$5:D776,D776,$C$5:C776,"출고"))</f>
        <v/>
      </c>
    </row>
    <row r="777">
      <c r="A777" s="24" t="n">
        <v>773</v>
      </c>
      <c r="B777" s="25" t="n"/>
      <c r="C777" s="26" t="n"/>
      <c r="D777" s="26" t="n"/>
      <c r="E777" s="27">
        <f>IF(D777="","",IFERROR(INDEX('품목 목록'!$B$6:$B$205,MATCH(D777,'품목 목록'!$A$6:$A$205,0)),"코드 확인"))</f>
        <v/>
      </c>
      <c r="F777" s="20" t="n"/>
      <c r="G777" s="20" t="n"/>
      <c r="H777" s="21">
        <f>IF(OR(F777="",G777=""),"",F777*G777)</f>
        <v/>
      </c>
      <c r="I777" s="19" t="n"/>
      <c r="J777" s="19" t="n"/>
      <c r="K777" s="22">
        <f>IF(OR(D777="",F777=""),"",IFERROR(N(INDEX('품목 목록'!$E$6:$E$205,MATCH(D777,'품목 목록'!$A$6:$A$205,0))),0)+SUMIFS($F$5:F777,$D$5:D777,D777,$C$5:C777,"입고")-SUMIFS($F$5:F777,$D$5:D777,D777,$C$5:C777,"출고"))</f>
        <v/>
      </c>
    </row>
    <row r="778">
      <c r="A778" s="24" t="n">
        <v>774</v>
      </c>
      <c r="B778" s="25" t="n"/>
      <c r="C778" s="26" t="n"/>
      <c r="D778" s="26" t="n"/>
      <c r="E778" s="27">
        <f>IF(D778="","",IFERROR(INDEX('품목 목록'!$B$6:$B$205,MATCH(D778,'품목 목록'!$A$6:$A$205,0)),"코드 확인"))</f>
        <v/>
      </c>
      <c r="F778" s="20" t="n"/>
      <c r="G778" s="20" t="n"/>
      <c r="H778" s="21">
        <f>IF(OR(F778="",G778=""),"",F778*G778)</f>
        <v/>
      </c>
      <c r="I778" s="19" t="n"/>
      <c r="J778" s="19" t="n"/>
      <c r="K778" s="22">
        <f>IF(OR(D778="",F778=""),"",IFERROR(N(INDEX('품목 목록'!$E$6:$E$205,MATCH(D778,'품목 목록'!$A$6:$A$205,0))),0)+SUMIFS($F$5:F778,$D$5:D778,D778,$C$5:C778,"입고")-SUMIFS($F$5:F778,$D$5:D778,D778,$C$5:C778,"출고"))</f>
        <v/>
      </c>
    </row>
    <row r="779">
      <c r="A779" s="24" t="n">
        <v>775</v>
      </c>
      <c r="B779" s="25" t="n"/>
      <c r="C779" s="26" t="n"/>
      <c r="D779" s="26" t="n"/>
      <c r="E779" s="27">
        <f>IF(D779="","",IFERROR(INDEX('품목 목록'!$B$6:$B$205,MATCH(D779,'품목 목록'!$A$6:$A$205,0)),"코드 확인"))</f>
        <v/>
      </c>
      <c r="F779" s="20" t="n"/>
      <c r="G779" s="20" t="n"/>
      <c r="H779" s="21">
        <f>IF(OR(F779="",G779=""),"",F779*G779)</f>
        <v/>
      </c>
      <c r="I779" s="19" t="n"/>
      <c r="J779" s="19" t="n"/>
      <c r="K779" s="22">
        <f>IF(OR(D779="",F779=""),"",IFERROR(N(INDEX('품목 목록'!$E$6:$E$205,MATCH(D779,'품목 목록'!$A$6:$A$205,0))),0)+SUMIFS($F$5:F779,$D$5:D779,D779,$C$5:C779,"입고")-SUMIFS($F$5:F779,$D$5:D779,D779,$C$5:C779,"출고"))</f>
        <v/>
      </c>
    </row>
    <row r="780">
      <c r="A780" s="24" t="n">
        <v>776</v>
      </c>
      <c r="B780" s="25" t="n"/>
      <c r="C780" s="26" t="n"/>
      <c r="D780" s="26" t="n"/>
      <c r="E780" s="27">
        <f>IF(D780="","",IFERROR(INDEX('품목 목록'!$B$6:$B$205,MATCH(D780,'품목 목록'!$A$6:$A$205,0)),"코드 확인"))</f>
        <v/>
      </c>
      <c r="F780" s="20" t="n"/>
      <c r="G780" s="20" t="n"/>
      <c r="H780" s="21">
        <f>IF(OR(F780="",G780=""),"",F780*G780)</f>
        <v/>
      </c>
      <c r="I780" s="19" t="n"/>
      <c r="J780" s="19" t="n"/>
      <c r="K780" s="22">
        <f>IF(OR(D780="",F780=""),"",IFERROR(N(INDEX('품목 목록'!$E$6:$E$205,MATCH(D780,'품목 목록'!$A$6:$A$205,0))),0)+SUMIFS($F$5:F780,$D$5:D780,D780,$C$5:C780,"입고")-SUMIFS($F$5:F780,$D$5:D780,D780,$C$5:C780,"출고"))</f>
        <v/>
      </c>
    </row>
    <row r="781">
      <c r="A781" s="24" t="n">
        <v>777</v>
      </c>
      <c r="B781" s="25" t="n"/>
      <c r="C781" s="26" t="n"/>
      <c r="D781" s="26" t="n"/>
      <c r="E781" s="27">
        <f>IF(D781="","",IFERROR(INDEX('품목 목록'!$B$6:$B$205,MATCH(D781,'품목 목록'!$A$6:$A$205,0)),"코드 확인"))</f>
        <v/>
      </c>
      <c r="F781" s="20" t="n"/>
      <c r="G781" s="20" t="n"/>
      <c r="H781" s="21">
        <f>IF(OR(F781="",G781=""),"",F781*G781)</f>
        <v/>
      </c>
      <c r="I781" s="19" t="n"/>
      <c r="J781" s="19" t="n"/>
      <c r="K781" s="22">
        <f>IF(OR(D781="",F781=""),"",IFERROR(N(INDEX('품목 목록'!$E$6:$E$205,MATCH(D781,'품목 목록'!$A$6:$A$205,0))),0)+SUMIFS($F$5:F781,$D$5:D781,D781,$C$5:C781,"입고")-SUMIFS($F$5:F781,$D$5:D781,D781,$C$5:C781,"출고"))</f>
        <v/>
      </c>
    </row>
    <row r="782">
      <c r="A782" s="24" t="n">
        <v>778</v>
      </c>
      <c r="B782" s="25" t="n"/>
      <c r="C782" s="26" t="n"/>
      <c r="D782" s="26" t="n"/>
      <c r="E782" s="27">
        <f>IF(D782="","",IFERROR(INDEX('품목 목록'!$B$6:$B$205,MATCH(D782,'품목 목록'!$A$6:$A$205,0)),"코드 확인"))</f>
        <v/>
      </c>
      <c r="F782" s="20" t="n"/>
      <c r="G782" s="20" t="n"/>
      <c r="H782" s="21">
        <f>IF(OR(F782="",G782=""),"",F782*G782)</f>
        <v/>
      </c>
      <c r="I782" s="19" t="n"/>
      <c r="J782" s="19" t="n"/>
      <c r="K782" s="22">
        <f>IF(OR(D782="",F782=""),"",IFERROR(N(INDEX('품목 목록'!$E$6:$E$205,MATCH(D782,'품목 목록'!$A$6:$A$205,0))),0)+SUMIFS($F$5:F782,$D$5:D782,D782,$C$5:C782,"입고")-SUMIFS($F$5:F782,$D$5:D782,D782,$C$5:C782,"출고"))</f>
        <v/>
      </c>
    </row>
    <row r="783">
      <c r="A783" s="24" t="n">
        <v>779</v>
      </c>
      <c r="B783" s="25" t="n"/>
      <c r="C783" s="26" t="n"/>
      <c r="D783" s="26" t="n"/>
      <c r="E783" s="27">
        <f>IF(D783="","",IFERROR(INDEX('품목 목록'!$B$6:$B$205,MATCH(D783,'품목 목록'!$A$6:$A$205,0)),"코드 확인"))</f>
        <v/>
      </c>
      <c r="F783" s="20" t="n"/>
      <c r="G783" s="20" t="n"/>
      <c r="H783" s="21">
        <f>IF(OR(F783="",G783=""),"",F783*G783)</f>
        <v/>
      </c>
      <c r="I783" s="19" t="n"/>
      <c r="J783" s="19" t="n"/>
      <c r="K783" s="22">
        <f>IF(OR(D783="",F783=""),"",IFERROR(N(INDEX('품목 목록'!$E$6:$E$205,MATCH(D783,'품목 목록'!$A$6:$A$205,0))),0)+SUMIFS($F$5:F783,$D$5:D783,D783,$C$5:C783,"입고")-SUMIFS($F$5:F783,$D$5:D783,D783,$C$5:C783,"출고"))</f>
        <v/>
      </c>
    </row>
    <row r="784">
      <c r="A784" s="24" t="n">
        <v>780</v>
      </c>
      <c r="B784" s="25" t="n"/>
      <c r="C784" s="26" t="n"/>
      <c r="D784" s="26" t="n"/>
      <c r="E784" s="27">
        <f>IF(D784="","",IFERROR(INDEX('품목 목록'!$B$6:$B$205,MATCH(D784,'품목 목록'!$A$6:$A$205,0)),"코드 확인"))</f>
        <v/>
      </c>
      <c r="F784" s="20" t="n"/>
      <c r="G784" s="20" t="n"/>
      <c r="H784" s="21">
        <f>IF(OR(F784="",G784=""),"",F784*G784)</f>
        <v/>
      </c>
      <c r="I784" s="19" t="n"/>
      <c r="J784" s="19" t="n"/>
      <c r="K784" s="22">
        <f>IF(OR(D784="",F784=""),"",IFERROR(N(INDEX('품목 목록'!$E$6:$E$205,MATCH(D784,'품목 목록'!$A$6:$A$205,0))),0)+SUMIFS($F$5:F784,$D$5:D784,D784,$C$5:C784,"입고")-SUMIFS($F$5:F784,$D$5:D784,D784,$C$5:C784,"출고"))</f>
        <v/>
      </c>
    </row>
    <row r="785">
      <c r="A785" s="24" t="n">
        <v>781</v>
      </c>
      <c r="B785" s="25" t="n"/>
      <c r="C785" s="26" t="n"/>
      <c r="D785" s="26" t="n"/>
      <c r="E785" s="27">
        <f>IF(D785="","",IFERROR(INDEX('품목 목록'!$B$6:$B$205,MATCH(D785,'품목 목록'!$A$6:$A$205,0)),"코드 확인"))</f>
        <v/>
      </c>
      <c r="F785" s="20" t="n"/>
      <c r="G785" s="20" t="n"/>
      <c r="H785" s="21">
        <f>IF(OR(F785="",G785=""),"",F785*G785)</f>
        <v/>
      </c>
      <c r="I785" s="19" t="n"/>
      <c r="J785" s="19" t="n"/>
      <c r="K785" s="22">
        <f>IF(OR(D785="",F785=""),"",IFERROR(N(INDEX('품목 목록'!$E$6:$E$205,MATCH(D785,'품목 목록'!$A$6:$A$205,0))),0)+SUMIFS($F$5:F785,$D$5:D785,D785,$C$5:C785,"입고")-SUMIFS($F$5:F785,$D$5:D785,D785,$C$5:C785,"출고"))</f>
        <v/>
      </c>
    </row>
    <row r="786">
      <c r="A786" s="24" t="n">
        <v>782</v>
      </c>
      <c r="B786" s="25" t="n"/>
      <c r="C786" s="26" t="n"/>
      <c r="D786" s="26" t="n"/>
      <c r="E786" s="27">
        <f>IF(D786="","",IFERROR(INDEX('품목 목록'!$B$6:$B$205,MATCH(D786,'품목 목록'!$A$6:$A$205,0)),"코드 확인"))</f>
        <v/>
      </c>
      <c r="F786" s="20" t="n"/>
      <c r="G786" s="20" t="n"/>
      <c r="H786" s="21">
        <f>IF(OR(F786="",G786=""),"",F786*G786)</f>
        <v/>
      </c>
      <c r="I786" s="19" t="n"/>
      <c r="J786" s="19" t="n"/>
      <c r="K786" s="22">
        <f>IF(OR(D786="",F786=""),"",IFERROR(N(INDEX('품목 목록'!$E$6:$E$205,MATCH(D786,'품목 목록'!$A$6:$A$205,0))),0)+SUMIFS($F$5:F786,$D$5:D786,D786,$C$5:C786,"입고")-SUMIFS($F$5:F786,$D$5:D786,D786,$C$5:C786,"출고"))</f>
        <v/>
      </c>
    </row>
    <row r="787">
      <c r="A787" s="24" t="n">
        <v>783</v>
      </c>
      <c r="B787" s="25" t="n"/>
      <c r="C787" s="26" t="n"/>
      <c r="D787" s="26" t="n"/>
      <c r="E787" s="27">
        <f>IF(D787="","",IFERROR(INDEX('품목 목록'!$B$6:$B$205,MATCH(D787,'품목 목록'!$A$6:$A$205,0)),"코드 확인"))</f>
        <v/>
      </c>
      <c r="F787" s="20" t="n"/>
      <c r="G787" s="20" t="n"/>
      <c r="H787" s="21">
        <f>IF(OR(F787="",G787=""),"",F787*G787)</f>
        <v/>
      </c>
      <c r="I787" s="19" t="n"/>
      <c r="J787" s="19" t="n"/>
      <c r="K787" s="22">
        <f>IF(OR(D787="",F787=""),"",IFERROR(N(INDEX('품목 목록'!$E$6:$E$205,MATCH(D787,'품목 목록'!$A$6:$A$205,0))),0)+SUMIFS($F$5:F787,$D$5:D787,D787,$C$5:C787,"입고")-SUMIFS($F$5:F787,$D$5:D787,D787,$C$5:C787,"출고"))</f>
        <v/>
      </c>
    </row>
    <row r="788">
      <c r="A788" s="24" t="n">
        <v>784</v>
      </c>
      <c r="B788" s="25" t="n"/>
      <c r="C788" s="26" t="n"/>
      <c r="D788" s="26" t="n"/>
      <c r="E788" s="27">
        <f>IF(D788="","",IFERROR(INDEX('품목 목록'!$B$6:$B$205,MATCH(D788,'품목 목록'!$A$6:$A$205,0)),"코드 확인"))</f>
        <v/>
      </c>
      <c r="F788" s="20" t="n"/>
      <c r="G788" s="20" t="n"/>
      <c r="H788" s="21">
        <f>IF(OR(F788="",G788=""),"",F788*G788)</f>
        <v/>
      </c>
      <c r="I788" s="19" t="n"/>
      <c r="J788" s="19" t="n"/>
      <c r="K788" s="22">
        <f>IF(OR(D788="",F788=""),"",IFERROR(N(INDEX('품목 목록'!$E$6:$E$205,MATCH(D788,'품목 목록'!$A$6:$A$205,0))),0)+SUMIFS($F$5:F788,$D$5:D788,D788,$C$5:C788,"입고")-SUMIFS($F$5:F788,$D$5:D788,D788,$C$5:C788,"출고"))</f>
        <v/>
      </c>
    </row>
    <row r="789">
      <c r="A789" s="24" t="n">
        <v>785</v>
      </c>
      <c r="B789" s="25" t="n"/>
      <c r="C789" s="26" t="n"/>
      <c r="D789" s="26" t="n"/>
      <c r="E789" s="27">
        <f>IF(D789="","",IFERROR(INDEX('품목 목록'!$B$6:$B$205,MATCH(D789,'품목 목록'!$A$6:$A$205,0)),"코드 확인"))</f>
        <v/>
      </c>
      <c r="F789" s="20" t="n"/>
      <c r="G789" s="20" t="n"/>
      <c r="H789" s="21">
        <f>IF(OR(F789="",G789=""),"",F789*G789)</f>
        <v/>
      </c>
      <c r="I789" s="19" t="n"/>
      <c r="J789" s="19" t="n"/>
      <c r="K789" s="22">
        <f>IF(OR(D789="",F789=""),"",IFERROR(N(INDEX('품목 목록'!$E$6:$E$205,MATCH(D789,'품목 목록'!$A$6:$A$205,0))),0)+SUMIFS($F$5:F789,$D$5:D789,D789,$C$5:C789,"입고")-SUMIFS($F$5:F789,$D$5:D789,D789,$C$5:C789,"출고"))</f>
        <v/>
      </c>
    </row>
    <row r="790">
      <c r="A790" s="24" t="n">
        <v>786</v>
      </c>
      <c r="B790" s="25" t="n"/>
      <c r="C790" s="26" t="n"/>
      <c r="D790" s="26" t="n"/>
      <c r="E790" s="27">
        <f>IF(D790="","",IFERROR(INDEX('품목 목록'!$B$6:$B$205,MATCH(D790,'품목 목록'!$A$6:$A$205,0)),"코드 확인"))</f>
        <v/>
      </c>
      <c r="F790" s="20" t="n"/>
      <c r="G790" s="20" t="n"/>
      <c r="H790" s="21">
        <f>IF(OR(F790="",G790=""),"",F790*G790)</f>
        <v/>
      </c>
      <c r="I790" s="19" t="n"/>
      <c r="J790" s="19" t="n"/>
      <c r="K790" s="22">
        <f>IF(OR(D790="",F790=""),"",IFERROR(N(INDEX('품목 목록'!$E$6:$E$205,MATCH(D790,'품목 목록'!$A$6:$A$205,0))),0)+SUMIFS($F$5:F790,$D$5:D790,D790,$C$5:C790,"입고")-SUMIFS($F$5:F790,$D$5:D790,D790,$C$5:C790,"출고"))</f>
        <v/>
      </c>
    </row>
    <row r="791">
      <c r="A791" s="24" t="n">
        <v>787</v>
      </c>
      <c r="B791" s="25" t="n"/>
      <c r="C791" s="26" t="n"/>
      <c r="D791" s="26" t="n"/>
      <c r="E791" s="27">
        <f>IF(D791="","",IFERROR(INDEX('품목 목록'!$B$6:$B$205,MATCH(D791,'품목 목록'!$A$6:$A$205,0)),"코드 확인"))</f>
        <v/>
      </c>
      <c r="F791" s="20" t="n"/>
      <c r="G791" s="20" t="n"/>
      <c r="H791" s="21">
        <f>IF(OR(F791="",G791=""),"",F791*G791)</f>
        <v/>
      </c>
      <c r="I791" s="19" t="n"/>
      <c r="J791" s="19" t="n"/>
      <c r="K791" s="22">
        <f>IF(OR(D791="",F791=""),"",IFERROR(N(INDEX('품목 목록'!$E$6:$E$205,MATCH(D791,'품목 목록'!$A$6:$A$205,0))),0)+SUMIFS($F$5:F791,$D$5:D791,D791,$C$5:C791,"입고")-SUMIFS($F$5:F791,$D$5:D791,D791,$C$5:C791,"출고"))</f>
        <v/>
      </c>
    </row>
    <row r="792">
      <c r="A792" s="24" t="n">
        <v>788</v>
      </c>
      <c r="B792" s="25" t="n"/>
      <c r="C792" s="26" t="n"/>
      <c r="D792" s="26" t="n"/>
      <c r="E792" s="27">
        <f>IF(D792="","",IFERROR(INDEX('품목 목록'!$B$6:$B$205,MATCH(D792,'품목 목록'!$A$6:$A$205,0)),"코드 확인"))</f>
        <v/>
      </c>
      <c r="F792" s="20" t="n"/>
      <c r="G792" s="20" t="n"/>
      <c r="H792" s="21">
        <f>IF(OR(F792="",G792=""),"",F792*G792)</f>
        <v/>
      </c>
      <c r="I792" s="19" t="n"/>
      <c r="J792" s="19" t="n"/>
      <c r="K792" s="22">
        <f>IF(OR(D792="",F792=""),"",IFERROR(N(INDEX('품목 목록'!$E$6:$E$205,MATCH(D792,'품목 목록'!$A$6:$A$205,0))),0)+SUMIFS($F$5:F792,$D$5:D792,D792,$C$5:C792,"입고")-SUMIFS($F$5:F792,$D$5:D792,D792,$C$5:C792,"출고"))</f>
        <v/>
      </c>
    </row>
    <row r="793">
      <c r="A793" s="24" t="n">
        <v>789</v>
      </c>
      <c r="B793" s="25" t="n"/>
      <c r="C793" s="26" t="n"/>
      <c r="D793" s="26" t="n"/>
      <c r="E793" s="27">
        <f>IF(D793="","",IFERROR(INDEX('품목 목록'!$B$6:$B$205,MATCH(D793,'품목 목록'!$A$6:$A$205,0)),"코드 확인"))</f>
        <v/>
      </c>
      <c r="F793" s="20" t="n"/>
      <c r="G793" s="20" t="n"/>
      <c r="H793" s="21">
        <f>IF(OR(F793="",G793=""),"",F793*G793)</f>
        <v/>
      </c>
      <c r="I793" s="19" t="n"/>
      <c r="J793" s="19" t="n"/>
      <c r="K793" s="22">
        <f>IF(OR(D793="",F793=""),"",IFERROR(N(INDEX('품목 목록'!$E$6:$E$205,MATCH(D793,'품목 목록'!$A$6:$A$205,0))),0)+SUMIFS($F$5:F793,$D$5:D793,D793,$C$5:C793,"입고")-SUMIFS($F$5:F793,$D$5:D793,D793,$C$5:C793,"출고"))</f>
        <v/>
      </c>
    </row>
    <row r="794">
      <c r="A794" s="24" t="n">
        <v>790</v>
      </c>
      <c r="B794" s="25" t="n"/>
      <c r="C794" s="26" t="n"/>
      <c r="D794" s="26" t="n"/>
      <c r="E794" s="27">
        <f>IF(D794="","",IFERROR(INDEX('품목 목록'!$B$6:$B$205,MATCH(D794,'품목 목록'!$A$6:$A$205,0)),"코드 확인"))</f>
        <v/>
      </c>
      <c r="F794" s="20" t="n"/>
      <c r="G794" s="20" t="n"/>
      <c r="H794" s="21">
        <f>IF(OR(F794="",G794=""),"",F794*G794)</f>
        <v/>
      </c>
      <c r="I794" s="19" t="n"/>
      <c r="J794" s="19" t="n"/>
      <c r="K794" s="22">
        <f>IF(OR(D794="",F794=""),"",IFERROR(N(INDEX('품목 목록'!$E$6:$E$205,MATCH(D794,'품목 목록'!$A$6:$A$205,0))),0)+SUMIFS($F$5:F794,$D$5:D794,D794,$C$5:C794,"입고")-SUMIFS($F$5:F794,$D$5:D794,D794,$C$5:C794,"출고"))</f>
        <v/>
      </c>
    </row>
    <row r="795">
      <c r="A795" s="24" t="n">
        <v>791</v>
      </c>
      <c r="B795" s="25" t="n"/>
      <c r="C795" s="26" t="n"/>
      <c r="D795" s="26" t="n"/>
      <c r="E795" s="27">
        <f>IF(D795="","",IFERROR(INDEX('품목 목록'!$B$6:$B$205,MATCH(D795,'품목 목록'!$A$6:$A$205,0)),"코드 확인"))</f>
        <v/>
      </c>
      <c r="F795" s="20" t="n"/>
      <c r="G795" s="20" t="n"/>
      <c r="H795" s="21">
        <f>IF(OR(F795="",G795=""),"",F795*G795)</f>
        <v/>
      </c>
      <c r="I795" s="19" t="n"/>
      <c r="J795" s="19" t="n"/>
      <c r="K795" s="22">
        <f>IF(OR(D795="",F795=""),"",IFERROR(N(INDEX('품목 목록'!$E$6:$E$205,MATCH(D795,'품목 목록'!$A$6:$A$205,0))),0)+SUMIFS($F$5:F795,$D$5:D795,D795,$C$5:C795,"입고")-SUMIFS($F$5:F795,$D$5:D795,D795,$C$5:C795,"출고"))</f>
        <v/>
      </c>
    </row>
    <row r="796">
      <c r="A796" s="24" t="n">
        <v>792</v>
      </c>
      <c r="B796" s="25" t="n"/>
      <c r="C796" s="26" t="n"/>
      <c r="D796" s="26" t="n"/>
      <c r="E796" s="27">
        <f>IF(D796="","",IFERROR(INDEX('품목 목록'!$B$6:$B$205,MATCH(D796,'품목 목록'!$A$6:$A$205,0)),"코드 확인"))</f>
        <v/>
      </c>
      <c r="F796" s="20" t="n"/>
      <c r="G796" s="20" t="n"/>
      <c r="H796" s="21">
        <f>IF(OR(F796="",G796=""),"",F796*G796)</f>
        <v/>
      </c>
      <c r="I796" s="19" t="n"/>
      <c r="J796" s="19" t="n"/>
      <c r="K796" s="22">
        <f>IF(OR(D796="",F796=""),"",IFERROR(N(INDEX('품목 목록'!$E$6:$E$205,MATCH(D796,'품목 목록'!$A$6:$A$205,0))),0)+SUMIFS($F$5:F796,$D$5:D796,D796,$C$5:C796,"입고")-SUMIFS($F$5:F796,$D$5:D796,D796,$C$5:C796,"출고"))</f>
        <v/>
      </c>
    </row>
    <row r="797">
      <c r="A797" s="24" t="n">
        <v>793</v>
      </c>
      <c r="B797" s="25" t="n"/>
      <c r="C797" s="26" t="n"/>
      <c r="D797" s="26" t="n"/>
      <c r="E797" s="27">
        <f>IF(D797="","",IFERROR(INDEX('품목 목록'!$B$6:$B$205,MATCH(D797,'품목 목록'!$A$6:$A$205,0)),"코드 확인"))</f>
        <v/>
      </c>
      <c r="F797" s="20" t="n"/>
      <c r="G797" s="20" t="n"/>
      <c r="H797" s="21">
        <f>IF(OR(F797="",G797=""),"",F797*G797)</f>
        <v/>
      </c>
      <c r="I797" s="19" t="n"/>
      <c r="J797" s="19" t="n"/>
      <c r="K797" s="22">
        <f>IF(OR(D797="",F797=""),"",IFERROR(N(INDEX('품목 목록'!$E$6:$E$205,MATCH(D797,'품목 목록'!$A$6:$A$205,0))),0)+SUMIFS($F$5:F797,$D$5:D797,D797,$C$5:C797,"입고")-SUMIFS($F$5:F797,$D$5:D797,D797,$C$5:C797,"출고"))</f>
        <v/>
      </c>
    </row>
    <row r="798">
      <c r="A798" s="24" t="n">
        <v>794</v>
      </c>
      <c r="B798" s="25" t="n"/>
      <c r="C798" s="26" t="n"/>
      <c r="D798" s="26" t="n"/>
      <c r="E798" s="27">
        <f>IF(D798="","",IFERROR(INDEX('품목 목록'!$B$6:$B$205,MATCH(D798,'품목 목록'!$A$6:$A$205,0)),"코드 확인"))</f>
        <v/>
      </c>
      <c r="F798" s="20" t="n"/>
      <c r="G798" s="20" t="n"/>
      <c r="H798" s="21">
        <f>IF(OR(F798="",G798=""),"",F798*G798)</f>
        <v/>
      </c>
      <c r="I798" s="19" t="n"/>
      <c r="J798" s="19" t="n"/>
      <c r="K798" s="22">
        <f>IF(OR(D798="",F798=""),"",IFERROR(N(INDEX('품목 목록'!$E$6:$E$205,MATCH(D798,'품목 목록'!$A$6:$A$205,0))),0)+SUMIFS($F$5:F798,$D$5:D798,D798,$C$5:C798,"입고")-SUMIFS($F$5:F798,$D$5:D798,D798,$C$5:C798,"출고"))</f>
        <v/>
      </c>
    </row>
    <row r="799">
      <c r="A799" s="24" t="n">
        <v>795</v>
      </c>
      <c r="B799" s="25" t="n"/>
      <c r="C799" s="26" t="n"/>
      <c r="D799" s="26" t="n"/>
      <c r="E799" s="27">
        <f>IF(D799="","",IFERROR(INDEX('품목 목록'!$B$6:$B$205,MATCH(D799,'품목 목록'!$A$6:$A$205,0)),"코드 확인"))</f>
        <v/>
      </c>
      <c r="F799" s="20" t="n"/>
      <c r="G799" s="20" t="n"/>
      <c r="H799" s="21">
        <f>IF(OR(F799="",G799=""),"",F799*G799)</f>
        <v/>
      </c>
      <c r="I799" s="19" t="n"/>
      <c r="J799" s="19" t="n"/>
      <c r="K799" s="22">
        <f>IF(OR(D799="",F799=""),"",IFERROR(N(INDEX('품목 목록'!$E$6:$E$205,MATCH(D799,'품목 목록'!$A$6:$A$205,0))),0)+SUMIFS($F$5:F799,$D$5:D799,D799,$C$5:C799,"입고")-SUMIFS($F$5:F799,$D$5:D799,D799,$C$5:C799,"출고"))</f>
        <v/>
      </c>
    </row>
    <row r="800">
      <c r="A800" s="24" t="n">
        <v>796</v>
      </c>
      <c r="B800" s="25" t="n"/>
      <c r="C800" s="26" t="n"/>
      <c r="D800" s="26" t="n"/>
      <c r="E800" s="27">
        <f>IF(D800="","",IFERROR(INDEX('품목 목록'!$B$6:$B$205,MATCH(D800,'품목 목록'!$A$6:$A$205,0)),"코드 확인"))</f>
        <v/>
      </c>
      <c r="F800" s="20" t="n"/>
      <c r="G800" s="20" t="n"/>
      <c r="H800" s="21">
        <f>IF(OR(F800="",G800=""),"",F800*G800)</f>
        <v/>
      </c>
      <c r="I800" s="19" t="n"/>
      <c r="J800" s="19" t="n"/>
      <c r="K800" s="22">
        <f>IF(OR(D800="",F800=""),"",IFERROR(N(INDEX('품목 목록'!$E$6:$E$205,MATCH(D800,'품목 목록'!$A$6:$A$205,0))),0)+SUMIFS($F$5:F800,$D$5:D800,D800,$C$5:C800,"입고")-SUMIFS($F$5:F800,$D$5:D800,D800,$C$5:C800,"출고"))</f>
        <v/>
      </c>
    </row>
    <row r="801">
      <c r="A801" s="24" t="n">
        <v>797</v>
      </c>
      <c r="B801" s="25" t="n"/>
      <c r="C801" s="26" t="n"/>
      <c r="D801" s="26" t="n"/>
      <c r="E801" s="27">
        <f>IF(D801="","",IFERROR(INDEX('품목 목록'!$B$6:$B$205,MATCH(D801,'품목 목록'!$A$6:$A$205,0)),"코드 확인"))</f>
        <v/>
      </c>
      <c r="F801" s="20" t="n"/>
      <c r="G801" s="20" t="n"/>
      <c r="H801" s="21">
        <f>IF(OR(F801="",G801=""),"",F801*G801)</f>
        <v/>
      </c>
      <c r="I801" s="19" t="n"/>
      <c r="J801" s="19" t="n"/>
      <c r="K801" s="22">
        <f>IF(OR(D801="",F801=""),"",IFERROR(N(INDEX('품목 목록'!$E$6:$E$205,MATCH(D801,'품목 목록'!$A$6:$A$205,0))),0)+SUMIFS($F$5:F801,$D$5:D801,D801,$C$5:C801,"입고")-SUMIFS($F$5:F801,$D$5:D801,D801,$C$5:C801,"출고"))</f>
        <v/>
      </c>
    </row>
    <row r="802">
      <c r="A802" s="24" t="n">
        <v>798</v>
      </c>
      <c r="B802" s="25" t="n"/>
      <c r="C802" s="26" t="n"/>
      <c r="D802" s="26" t="n"/>
      <c r="E802" s="27">
        <f>IF(D802="","",IFERROR(INDEX('품목 목록'!$B$6:$B$205,MATCH(D802,'품목 목록'!$A$6:$A$205,0)),"코드 확인"))</f>
        <v/>
      </c>
      <c r="F802" s="20" t="n"/>
      <c r="G802" s="20" t="n"/>
      <c r="H802" s="21">
        <f>IF(OR(F802="",G802=""),"",F802*G802)</f>
        <v/>
      </c>
      <c r="I802" s="19" t="n"/>
      <c r="J802" s="19" t="n"/>
      <c r="K802" s="22">
        <f>IF(OR(D802="",F802=""),"",IFERROR(N(INDEX('품목 목록'!$E$6:$E$205,MATCH(D802,'품목 목록'!$A$6:$A$205,0))),0)+SUMIFS($F$5:F802,$D$5:D802,D802,$C$5:C802,"입고")-SUMIFS($F$5:F802,$D$5:D802,D802,$C$5:C802,"출고"))</f>
        <v/>
      </c>
    </row>
    <row r="803">
      <c r="A803" s="24" t="n">
        <v>799</v>
      </c>
      <c r="B803" s="25" t="n"/>
      <c r="C803" s="26" t="n"/>
      <c r="D803" s="26" t="n"/>
      <c r="E803" s="27">
        <f>IF(D803="","",IFERROR(INDEX('품목 목록'!$B$6:$B$205,MATCH(D803,'품목 목록'!$A$6:$A$205,0)),"코드 확인"))</f>
        <v/>
      </c>
      <c r="F803" s="20" t="n"/>
      <c r="G803" s="20" t="n"/>
      <c r="H803" s="21">
        <f>IF(OR(F803="",G803=""),"",F803*G803)</f>
        <v/>
      </c>
      <c r="I803" s="19" t="n"/>
      <c r="J803" s="19" t="n"/>
      <c r="K803" s="22">
        <f>IF(OR(D803="",F803=""),"",IFERROR(N(INDEX('품목 목록'!$E$6:$E$205,MATCH(D803,'품목 목록'!$A$6:$A$205,0))),0)+SUMIFS($F$5:F803,$D$5:D803,D803,$C$5:C803,"입고")-SUMIFS($F$5:F803,$D$5:D803,D803,$C$5:C803,"출고"))</f>
        <v/>
      </c>
    </row>
    <row r="804">
      <c r="A804" s="24" t="n">
        <v>800</v>
      </c>
      <c r="B804" s="25" t="n"/>
      <c r="C804" s="26" t="n"/>
      <c r="D804" s="26" t="n"/>
      <c r="E804" s="27">
        <f>IF(D804="","",IFERROR(INDEX('품목 목록'!$B$6:$B$205,MATCH(D804,'품목 목록'!$A$6:$A$205,0)),"코드 확인"))</f>
        <v/>
      </c>
      <c r="F804" s="20" t="n"/>
      <c r="G804" s="20" t="n"/>
      <c r="H804" s="21">
        <f>IF(OR(F804="",G804=""),"",F804*G804)</f>
        <v/>
      </c>
      <c r="I804" s="19" t="n"/>
      <c r="J804" s="19" t="n"/>
      <c r="K804" s="22">
        <f>IF(OR(D804="",F804=""),"",IFERROR(N(INDEX('품목 목록'!$E$6:$E$205,MATCH(D804,'품목 목록'!$A$6:$A$205,0))),0)+SUMIFS($F$5:F804,$D$5:D804,D804,$C$5:C804,"입고")-SUMIFS($F$5:F804,$D$5:D804,D804,$C$5:C804,"출고"))</f>
        <v/>
      </c>
    </row>
    <row r="805">
      <c r="A805" s="24" t="n">
        <v>801</v>
      </c>
      <c r="B805" s="25" t="n"/>
      <c r="C805" s="26" t="n"/>
      <c r="D805" s="26" t="n"/>
      <c r="E805" s="27">
        <f>IF(D805="","",IFERROR(INDEX('품목 목록'!$B$6:$B$205,MATCH(D805,'품목 목록'!$A$6:$A$205,0)),"코드 확인"))</f>
        <v/>
      </c>
      <c r="F805" s="20" t="n"/>
      <c r="G805" s="20" t="n"/>
      <c r="H805" s="21">
        <f>IF(OR(F805="",G805=""),"",F805*G805)</f>
        <v/>
      </c>
      <c r="I805" s="19" t="n"/>
      <c r="J805" s="19" t="n"/>
      <c r="K805" s="22">
        <f>IF(OR(D805="",F805=""),"",IFERROR(N(INDEX('품목 목록'!$E$6:$E$205,MATCH(D805,'품목 목록'!$A$6:$A$205,0))),0)+SUMIFS($F$5:F805,$D$5:D805,D805,$C$5:C805,"입고")-SUMIFS($F$5:F805,$D$5:D805,D805,$C$5:C805,"출고"))</f>
        <v/>
      </c>
    </row>
    <row r="806">
      <c r="A806" s="24" t="n">
        <v>802</v>
      </c>
      <c r="B806" s="25" t="n"/>
      <c r="C806" s="26" t="n"/>
      <c r="D806" s="26" t="n"/>
      <c r="E806" s="27">
        <f>IF(D806="","",IFERROR(INDEX('품목 목록'!$B$6:$B$205,MATCH(D806,'품목 목록'!$A$6:$A$205,0)),"코드 확인"))</f>
        <v/>
      </c>
      <c r="F806" s="20" t="n"/>
      <c r="G806" s="20" t="n"/>
      <c r="H806" s="21">
        <f>IF(OR(F806="",G806=""),"",F806*G806)</f>
        <v/>
      </c>
      <c r="I806" s="19" t="n"/>
      <c r="J806" s="19" t="n"/>
      <c r="K806" s="22">
        <f>IF(OR(D806="",F806=""),"",IFERROR(N(INDEX('품목 목록'!$E$6:$E$205,MATCH(D806,'품목 목록'!$A$6:$A$205,0))),0)+SUMIFS($F$5:F806,$D$5:D806,D806,$C$5:C806,"입고")-SUMIFS($F$5:F806,$D$5:D806,D806,$C$5:C806,"출고"))</f>
        <v/>
      </c>
    </row>
    <row r="807">
      <c r="A807" s="24" t="n">
        <v>803</v>
      </c>
      <c r="B807" s="25" t="n"/>
      <c r="C807" s="26" t="n"/>
      <c r="D807" s="26" t="n"/>
      <c r="E807" s="27">
        <f>IF(D807="","",IFERROR(INDEX('품목 목록'!$B$6:$B$205,MATCH(D807,'품목 목록'!$A$6:$A$205,0)),"코드 확인"))</f>
        <v/>
      </c>
      <c r="F807" s="20" t="n"/>
      <c r="G807" s="20" t="n"/>
      <c r="H807" s="21">
        <f>IF(OR(F807="",G807=""),"",F807*G807)</f>
        <v/>
      </c>
      <c r="I807" s="19" t="n"/>
      <c r="J807" s="19" t="n"/>
      <c r="K807" s="22">
        <f>IF(OR(D807="",F807=""),"",IFERROR(N(INDEX('품목 목록'!$E$6:$E$205,MATCH(D807,'품목 목록'!$A$6:$A$205,0))),0)+SUMIFS($F$5:F807,$D$5:D807,D807,$C$5:C807,"입고")-SUMIFS($F$5:F807,$D$5:D807,D807,$C$5:C807,"출고"))</f>
        <v/>
      </c>
    </row>
    <row r="808">
      <c r="A808" s="24" t="n">
        <v>804</v>
      </c>
      <c r="B808" s="25" t="n"/>
      <c r="C808" s="26" t="n"/>
      <c r="D808" s="26" t="n"/>
      <c r="E808" s="27">
        <f>IF(D808="","",IFERROR(INDEX('품목 목록'!$B$6:$B$205,MATCH(D808,'품목 목록'!$A$6:$A$205,0)),"코드 확인"))</f>
        <v/>
      </c>
      <c r="F808" s="20" t="n"/>
      <c r="G808" s="20" t="n"/>
      <c r="H808" s="21">
        <f>IF(OR(F808="",G808=""),"",F808*G808)</f>
        <v/>
      </c>
      <c r="I808" s="19" t="n"/>
      <c r="J808" s="19" t="n"/>
      <c r="K808" s="22">
        <f>IF(OR(D808="",F808=""),"",IFERROR(N(INDEX('품목 목록'!$E$6:$E$205,MATCH(D808,'품목 목록'!$A$6:$A$205,0))),0)+SUMIFS($F$5:F808,$D$5:D808,D808,$C$5:C808,"입고")-SUMIFS($F$5:F808,$D$5:D808,D808,$C$5:C808,"출고"))</f>
        <v/>
      </c>
    </row>
    <row r="809">
      <c r="A809" s="24" t="n">
        <v>805</v>
      </c>
      <c r="B809" s="25" t="n"/>
      <c r="C809" s="26" t="n"/>
      <c r="D809" s="26" t="n"/>
      <c r="E809" s="27">
        <f>IF(D809="","",IFERROR(INDEX('품목 목록'!$B$6:$B$205,MATCH(D809,'품목 목록'!$A$6:$A$205,0)),"코드 확인"))</f>
        <v/>
      </c>
      <c r="F809" s="20" t="n"/>
      <c r="G809" s="20" t="n"/>
      <c r="H809" s="21">
        <f>IF(OR(F809="",G809=""),"",F809*G809)</f>
        <v/>
      </c>
      <c r="I809" s="19" t="n"/>
      <c r="J809" s="19" t="n"/>
      <c r="K809" s="22">
        <f>IF(OR(D809="",F809=""),"",IFERROR(N(INDEX('품목 목록'!$E$6:$E$205,MATCH(D809,'품목 목록'!$A$6:$A$205,0))),0)+SUMIFS($F$5:F809,$D$5:D809,D809,$C$5:C809,"입고")-SUMIFS($F$5:F809,$D$5:D809,D809,$C$5:C809,"출고"))</f>
        <v/>
      </c>
    </row>
    <row r="810">
      <c r="A810" s="24" t="n">
        <v>806</v>
      </c>
      <c r="B810" s="25" t="n"/>
      <c r="C810" s="26" t="n"/>
      <c r="D810" s="26" t="n"/>
      <c r="E810" s="27">
        <f>IF(D810="","",IFERROR(INDEX('품목 목록'!$B$6:$B$205,MATCH(D810,'품목 목록'!$A$6:$A$205,0)),"코드 확인"))</f>
        <v/>
      </c>
      <c r="F810" s="20" t="n"/>
      <c r="G810" s="20" t="n"/>
      <c r="H810" s="21">
        <f>IF(OR(F810="",G810=""),"",F810*G810)</f>
        <v/>
      </c>
      <c r="I810" s="19" t="n"/>
      <c r="J810" s="19" t="n"/>
      <c r="K810" s="22">
        <f>IF(OR(D810="",F810=""),"",IFERROR(N(INDEX('품목 목록'!$E$6:$E$205,MATCH(D810,'품목 목록'!$A$6:$A$205,0))),0)+SUMIFS($F$5:F810,$D$5:D810,D810,$C$5:C810,"입고")-SUMIFS($F$5:F810,$D$5:D810,D810,$C$5:C810,"출고"))</f>
        <v/>
      </c>
    </row>
    <row r="811">
      <c r="A811" s="24" t="n">
        <v>807</v>
      </c>
      <c r="B811" s="25" t="n"/>
      <c r="C811" s="26" t="n"/>
      <c r="D811" s="26" t="n"/>
      <c r="E811" s="27">
        <f>IF(D811="","",IFERROR(INDEX('품목 목록'!$B$6:$B$205,MATCH(D811,'품목 목록'!$A$6:$A$205,0)),"코드 확인"))</f>
        <v/>
      </c>
      <c r="F811" s="20" t="n"/>
      <c r="G811" s="20" t="n"/>
      <c r="H811" s="21">
        <f>IF(OR(F811="",G811=""),"",F811*G811)</f>
        <v/>
      </c>
      <c r="I811" s="19" t="n"/>
      <c r="J811" s="19" t="n"/>
      <c r="K811" s="22">
        <f>IF(OR(D811="",F811=""),"",IFERROR(N(INDEX('품목 목록'!$E$6:$E$205,MATCH(D811,'품목 목록'!$A$6:$A$205,0))),0)+SUMIFS($F$5:F811,$D$5:D811,D811,$C$5:C811,"입고")-SUMIFS($F$5:F811,$D$5:D811,D811,$C$5:C811,"출고"))</f>
        <v/>
      </c>
    </row>
    <row r="812">
      <c r="A812" s="24" t="n">
        <v>808</v>
      </c>
      <c r="B812" s="25" t="n"/>
      <c r="C812" s="26" t="n"/>
      <c r="D812" s="26" t="n"/>
      <c r="E812" s="27">
        <f>IF(D812="","",IFERROR(INDEX('품목 목록'!$B$6:$B$205,MATCH(D812,'품목 목록'!$A$6:$A$205,0)),"코드 확인"))</f>
        <v/>
      </c>
      <c r="F812" s="20" t="n"/>
      <c r="G812" s="20" t="n"/>
      <c r="H812" s="21">
        <f>IF(OR(F812="",G812=""),"",F812*G812)</f>
        <v/>
      </c>
      <c r="I812" s="19" t="n"/>
      <c r="J812" s="19" t="n"/>
      <c r="K812" s="22">
        <f>IF(OR(D812="",F812=""),"",IFERROR(N(INDEX('품목 목록'!$E$6:$E$205,MATCH(D812,'품목 목록'!$A$6:$A$205,0))),0)+SUMIFS($F$5:F812,$D$5:D812,D812,$C$5:C812,"입고")-SUMIFS($F$5:F812,$D$5:D812,D812,$C$5:C812,"출고"))</f>
        <v/>
      </c>
    </row>
    <row r="813">
      <c r="A813" s="24" t="n">
        <v>809</v>
      </c>
      <c r="B813" s="25" t="n"/>
      <c r="C813" s="26" t="n"/>
      <c r="D813" s="26" t="n"/>
      <c r="E813" s="27">
        <f>IF(D813="","",IFERROR(INDEX('품목 목록'!$B$6:$B$205,MATCH(D813,'품목 목록'!$A$6:$A$205,0)),"코드 확인"))</f>
        <v/>
      </c>
      <c r="F813" s="20" t="n"/>
      <c r="G813" s="20" t="n"/>
      <c r="H813" s="21">
        <f>IF(OR(F813="",G813=""),"",F813*G813)</f>
        <v/>
      </c>
      <c r="I813" s="19" t="n"/>
      <c r="J813" s="19" t="n"/>
      <c r="K813" s="22">
        <f>IF(OR(D813="",F813=""),"",IFERROR(N(INDEX('품목 목록'!$E$6:$E$205,MATCH(D813,'품목 목록'!$A$6:$A$205,0))),0)+SUMIFS($F$5:F813,$D$5:D813,D813,$C$5:C813,"입고")-SUMIFS($F$5:F813,$D$5:D813,D813,$C$5:C813,"출고"))</f>
        <v/>
      </c>
    </row>
    <row r="814">
      <c r="A814" s="24" t="n">
        <v>810</v>
      </c>
      <c r="B814" s="25" t="n"/>
      <c r="C814" s="26" t="n"/>
      <c r="D814" s="26" t="n"/>
      <c r="E814" s="27">
        <f>IF(D814="","",IFERROR(INDEX('품목 목록'!$B$6:$B$205,MATCH(D814,'품목 목록'!$A$6:$A$205,0)),"코드 확인"))</f>
        <v/>
      </c>
      <c r="F814" s="20" t="n"/>
      <c r="G814" s="20" t="n"/>
      <c r="H814" s="21">
        <f>IF(OR(F814="",G814=""),"",F814*G814)</f>
        <v/>
      </c>
      <c r="I814" s="19" t="n"/>
      <c r="J814" s="19" t="n"/>
      <c r="K814" s="22">
        <f>IF(OR(D814="",F814=""),"",IFERROR(N(INDEX('품목 목록'!$E$6:$E$205,MATCH(D814,'품목 목록'!$A$6:$A$205,0))),0)+SUMIFS($F$5:F814,$D$5:D814,D814,$C$5:C814,"입고")-SUMIFS($F$5:F814,$D$5:D814,D814,$C$5:C814,"출고"))</f>
        <v/>
      </c>
    </row>
    <row r="815">
      <c r="A815" s="24" t="n">
        <v>811</v>
      </c>
      <c r="B815" s="25" t="n"/>
      <c r="C815" s="26" t="n"/>
      <c r="D815" s="26" t="n"/>
      <c r="E815" s="27">
        <f>IF(D815="","",IFERROR(INDEX('품목 목록'!$B$6:$B$205,MATCH(D815,'품목 목록'!$A$6:$A$205,0)),"코드 확인"))</f>
        <v/>
      </c>
      <c r="F815" s="20" t="n"/>
      <c r="G815" s="20" t="n"/>
      <c r="H815" s="21">
        <f>IF(OR(F815="",G815=""),"",F815*G815)</f>
        <v/>
      </c>
      <c r="I815" s="19" t="n"/>
      <c r="J815" s="19" t="n"/>
      <c r="K815" s="22">
        <f>IF(OR(D815="",F815=""),"",IFERROR(N(INDEX('품목 목록'!$E$6:$E$205,MATCH(D815,'품목 목록'!$A$6:$A$205,0))),0)+SUMIFS($F$5:F815,$D$5:D815,D815,$C$5:C815,"입고")-SUMIFS($F$5:F815,$D$5:D815,D815,$C$5:C815,"출고"))</f>
        <v/>
      </c>
    </row>
    <row r="816">
      <c r="A816" s="24" t="n">
        <v>812</v>
      </c>
      <c r="B816" s="25" t="n"/>
      <c r="C816" s="26" t="n"/>
      <c r="D816" s="26" t="n"/>
      <c r="E816" s="27">
        <f>IF(D816="","",IFERROR(INDEX('품목 목록'!$B$6:$B$205,MATCH(D816,'품목 목록'!$A$6:$A$205,0)),"코드 확인"))</f>
        <v/>
      </c>
      <c r="F816" s="20" t="n"/>
      <c r="G816" s="20" t="n"/>
      <c r="H816" s="21">
        <f>IF(OR(F816="",G816=""),"",F816*G816)</f>
        <v/>
      </c>
      <c r="I816" s="19" t="n"/>
      <c r="J816" s="19" t="n"/>
      <c r="K816" s="22">
        <f>IF(OR(D816="",F816=""),"",IFERROR(N(INDEX('품목 목록'!$E$6:$E$205,MATCH(D816,'품목 목록'!$A$6:$A$205,0))),0)+SUMIFS($F$5:F816,$D$5:D816,D816,$C$5:C816,"입고")-SUMIFS($F$5:F816,$D$5:D816,D816,$C$5:C816,"출고"))</f>
        <v/>
      </c>
    </row>
    <row r="817">
      <c r="A817" s="24" t="n">
        <v>813</v>
      </c>
      <c r="B817" s="25" t="n"/>
      <c r="C817" s="26" t="n"/>
      <c r="D817" s="26" t="n"/>
      <c r="E817" s="27">
        <f>IF(D817="","",IFERROR(INDEX('품목 목록'!$B$6:$B$205,MATCH(D817,'품목 목록'!$A$6:$A$205,0)),"코드 확인"))</f>
        <v/>
      </c>
      <c r="F817" s="20" t="n"/>
      <c r="G817" s="20" t="n"/>
      <c r="H817" s="21">
        <f>IF(OR(F817="",G817=""),"",F817*G817)</f>
        <v/>
      </c>
      <c r="I817" s="19" t="n"/>
      <c r="J817" s="19" t="n"/>
      <c r="K817" s="22">
        <f>IF(OR(D817="",F817=""),"",IFERROR(N(INDEX('품목 목록'!$E$6:$E$205,MATCH(D817,'품목 목록'!$A$6:$A$205,0))),0)+SUMIFS($F$5:F817,$D$5:D817,D817,$C$5:C817,"입고")-SUMIFS($F$5:F817,$D$5:D817,D817,$C$5:C817,"출고"))</f>
        <v/>
      </c>
    </row>
    <row r="818">
      <c r="A818" s="24" t="n">
        <v>814</v>
      </c>
      <c r="B818" s="25" t="n"/>
      <c r="C818" s="26" t="n"/>
      <c r="D818" s="26" t="n"/>
      <c r="E818" s="27">
        <f>IF(D818="","",IFERROR(INDEX('품목 목록'!$B$6:$B$205,MATCH(D818,'품목 목록'!$A$6:$A$205,0)),"코드 확인"))</f>
        <v/>
      </c>
      <c r="F818" s="20" t="n"/>
      <c r="G818" s="20" t="n"/>
      <c r="H818" s="21">
        <f>IF(OR(F818="",G818=""),"",F818*G818)</f>
        <v/>
      </c>
      <c r="I818" s="19" t="n"/>
      <c r="J818" s="19" t="n"/>
      <c r="K818" s="22">
        <f>IF(OR(D818="",F818=""),"",IFERROR(N(INDEX('품목 목록'!$E$6:$E$205,MATCH(D818,'품목 목록'!$A$6:$A$205,0))),0)+SUMIFS($F$5:F818,$D$5:D818,D818,$C$5:C818,"입고")-SUMIFS($F$5:F818,$D$5:D818,D818,$C$5:C818,"출고"))</f>
        <v/>
      </c>
    </row>
    <row r="819">
      <c r="A819" s="24" t="n">
        <v>815</v>
      </c>
      <c r="B819" s="25" t="n"/>
      <c r="C819" s="26" t="n"/>
      <c r="D819" s="26" t="n"/>
      <c r="E819" s="27">
        <f>IF(D819="","",IFERROR(INDEX('품목 목록'!$B$6:$B$205,MATCH(D819,'품목 목록'!$A$6:$A$205,0)),"코드 확인"))</f>
        <v/>
      </c>
      <c r="F819" s="20" t="n"/>
      <c r="G819" s="20" t="n"/>
      <c r="H819" s="21">
        <f>IF(OR(F819="",G819=""),"",F819*G819)</f>
        <v/>
      </c>
      <c r="I819" s="19" t="n"/>
      <c r="J819" s="19" t="n"/>
      <c r="K819" s="22">
        <f>IF(OR(D819="",F819=""),"",IFERROR(N(INDEX('품목 목록'!$E$6:$E$205,MATCH(D819,'품목 목록'!$A$6:$A$205,0))),0)+SUMIFS($F$5:F819,$D$5:D819,D819,$C$5:C819,"입고")-SUMIFS($F$5:F819,$D$5:D819,D819,$C$5:C819,"출고"))</f>
        <v/>
      </c>
    </row>
    <row r="820">
      <c r="A820" s="24" t="n">
        <v>816</v>
      </c>
      <c r="B820" s="25" t="n"/>
      <c r="C820" s="26" t="n"/>
      <c r="D820" s="26" t="n"/>
      <c r="E820" s="27">
        <f>IF(D820="","",IFERROR(INDEX('품목 목록'!$B$6:$B$205,MATCH(D820,'품목 목록'!$A$6:$A$205,0)),"코드 확인"))</f>
        <v/>
      </c>
      <c r="F820" s="20" t="n"/>
      <c r="G820" s="20" t="n"/>
      <c r="H820" s="21">
        <f>IF(OR(F820="",G820=""),"",F820*G820)</f>
        <v/>
      </c>
      <c r="I820" s="19" t="n"/>
      <c r="J820" s="19" t="n"/>
      <c r="K820" s="22">
        <f>IF(OR(D820="",F820=""),"",IFERROR(N(INDEX('품목 목록'!$E$6:$E$205,MATCH(D820,'품목 목록'!$A$6:$A$205,0))),0)+SUMIFS($F$5:F820,$D$5:D820,D820,$C$5:C820,"입고")-SUMIFS($F$5:F820,$D$5:D820,D820,$C$5:C820,"출고"))</f>
        <v/>
      </c>
    </row>
    <row r="821">
      <c r="A821" s="24" t="n">
        <v>817</v>
      </c>
      <c r="B821" s="25" t="n"/>
      <c r="C821" s="26" t="n"/>
      <c r="D821" s="26" t="n"/>
      <c r="E821" s="27">
        <f>IF(D821="","",IFERROR(INDEX('품목 목록'!$B$6:$B$205,MATCH(D821,'품목 목록'!$A$6:$A$205,0)),"코드 확인"))</f>
        <v/>
      </c>
      <c r="F821" s="20" t="n"/>
      <c r="G821" s="20" t="n"/>
      <c r="H821" s="21">
        <f>IF(OR(F821="",G821=""),"",F821*G821)</f>
        <v/>
      </c>
      <c r="I821" s="19" t="n"/>
      <c r="J821" s="19" t="n"/>
      <c r="K821" s="22">
        <f>IF(OR(D821="",F821=""),"",IFERROR(N(INDEX('품목 목록'!$E$6:$E$205,MATCH(D821,'품목 목록'!$A$6:$A$205,0))),0)+SUMIFS($F$5:F821,$D$5:D821,D821,$C$5:C821,"입고")-SUMIFS($F$5:F821,$D$5:D821,D821,$C$5:C821,"출고"))</f>
        <v/>
      </c>
    </row>
    <row r="822">
      <c r="A822" s="24" t="n">
        <v>818</v>
      </c>
      <c r="B822" s="25" t="n"/>
      <c r="C822" s="26" t="n"/>
      <c r="D822" s="26" t="n"/>
      <c r="E822" s="27">
        <f>IF(D822="","",IFERROR(INDEX('품목 목록'!$B$6:$B$205,MATCH(D822,'품목 목록'!$A$6:$A$205,0)),"코드 확인"))</f>
        <v/>
      </c>
      <c r="F822" s="20" t="n"/>
      <c r="G822" s="20" t="n"/>
      <c r="H822" s="21">
        <f>IF(OR(F822="",G822=""),"",F822*G822)</f>
        <v/>
      </c>
      <c r="I822" s="19" t="n"/>
      <c r="J822" s="19" t="n"/>
      <c r="K822" s="22">
        <f>IF(OR(D822="",F822=""),"",IFERROR(N(INDEX('품목 목록'!$E$6:$E$205,MATCH(D822,'품목 목록'!$A$6:$A$205,0))),0)+SUMIFS($F$5:F822,$D$5:D822,D822,$C$5:C822,"입고")-SUMIFS($F$5:F822,$D$5:D822,D822,$C$5:C822,"출고"))</f>
        <v/>
      </c>
    </row>
    <row r="823">
      <c r="A823" s="24" t="n">
        <v>819</v>
      </c>
      <c r="B823" s="25" t="n"/>
      <c r="C823" s="26" t="n"/>
      <c r="D823" s="26" t="n"/>
      <c r="E823" s="27">
        <f>IF(D823="","",IFERROR(INDEX('품목 목록'!$B$6:$B$205,MATCH(D823,'품목 목록'!$A$6:$A$205,0)),"코드 확인"))</f>
        <v/>
      </c>
      <c r="F823" s="20" t="n"/>
      <c r="G823" s="20" t="n"/>
      <c r="H823" s="21">
        <f>IF(OR(F823="",G823=""),"",F823*G823)</f>
        <v/>
      </c>
      <c r="I823" s="19" t="n"/>
      <c r="J823" s="19" t="n"/>
      <c r="K823" s="22">
        <f>IF(OR(D823="",F823=""),"",IFERROR(N(INDEX('품목 목록'!$E$6:$E$205,MATCH(D823,'품목 목록'!$A$6:$A$205,0))),0)+SUMIFS($F$5:F823,$D$5:D823,D823,$C$5:C823,"입고")-SUMIFS($F$5:F823,$D$5:D823,D823,$C$5:C823,"출고"))</f>
        <v/>
      </c>
    </row>
    <row r="824">
      <c r="A824" s="24" t="n">
        <v>820</v>
      </c>
      <c r="B824" s="25" t="n"/>
      <c r="C824" s="26" t="n"/>
      <c r="D824" s="26" t="n"/>
      <c r="E824" s="27">
        <f>IF(D824="","",IFERROR(INDEX('품목 목록'!$B$6:$B$205,MATCH(D824,'품목 목록'!$A$6:$A$205,0)),"코드 확인"))</f>
        <v/>
      </c>
      <c r="F824" s="20" t="n"/>
      <c r="G824" s="20" t="n"/>
      <c r="H824" s="21">
        <f>IF(OR(F824="",G824=""),"",F824*G824)</f>
        <v/>
      </c>
      <c r="I824" s="19" t="n"/>
      <c r="J824" s="19" t="n"/>
      <c r="K824" s="22">
        <f>IF(OR(D824="",F824=""),"",IFERROR(N(INDEX('품목 목록'!$E$6:$E$205,MATCH(D824,'품목 목록'!$A$6:$A$205,0))),0)+SUMIFS($F$5:F824,$D$5:D824,D824,$C$5:C824,"입고")-SUMIFS($F$5:F824,$D$5:D824,D824,$C$5:C824,"출고"))</f>
        <v/>
      </c>
    </row>
    <row r="825">
      <c r="A825" s="24" t="n">
        <v>821</v>
      </c>
      <c r="B825" s="25" t="n"/>
      <c r="C825" s="26" t="n"/>
      <c r="D825" s="26" t="n"/>
      <c r="E825" s="27">
        <f>IF(D825="","",IFERROR(INDEX('품목 목록'!$B$6:$B$205,MATCH(D825,'품목 목록'!$A$6:$A$205,0)),"코드 확인"))</f>
        <v/>
      </c>
      <c r="F825" s="20" t="n"/>
      <c r="G825" s="20" t="n"/>
      <c r="H825" s="21">
        <f>IF(OR(F825="",G825=""),"",F825*G825)</f>
        <v/>
      </c>
      <c r="I825" s="19" t="n"/>
      <c r="J825" s="19" t="n"/>
      <c r="K825" s="22">
        <f>IF(OR(D825="",F825=""),"",IFERROR(N(INDEX('품목 목록'!$E$6:$E$205,MATCH(D825,'품목 목록'!$A$6:$A$205,0))),0)+SUMIFS($F$5:F825,$D$5:D825,D825,$C$5:C825,"입고")-SUMIFS($F$5:F825,$D$5:D825,D825,$C$5:C825,"출고"))</f>
        <v/>
      </c>
    </row>
    <row r="826">
      <c r="A826" s="24" t="n">
        <v>822</v>
      </c>
      <c r="B826" s="25" t="n"/>
      <c r="C826" s="26" t="n"/>
      <c r="D826" s="26" t="n"/>
      <c r="E826" s="27">
        <f>IF(D826="","",IFERROR(INDEX('품목 목록'!$B$6:$B$205,MATCH(D826,'품목 목록'!$A$6:$A$205,0)),"코드 확인"))</f>
        <v/>
      </c>
      <c r="F826" s="20" t="n"/>
      <c r="G826" s="20" t="n"/>
      <c r="H826" s="21">
        <f>IF(OR(F826="",G826=""),"",F826*G826)</f>
        <v/>
      </c>
      <c r="I826" s="19" t="n"/>
      <c r="J826" s="19" t="n"/>
      <c r="K826" s="22">
        <f>IF(OR(D826="",F826=""),"",IFERROR(N(INDEX('품목 목록'!$E$6:$E$205,MATCH(D826,'품목 목록'!$A$6:$A$205,0))),0)+SUMIFS($F$5:F826,$D$5:D826,D826,$C$5:C826,"입고")-SUMIFS($F$5:F826,$D$5:D826,D826,$C$5:C826,"출고"))</f>
        <v/>
      </c>
    </row>
    <row r="827">
      <c r="A827" s="24" t="n">
        <v>823</v>
      </c>
      <c r="B827" s="25" t="n"/>
      <c r="C827" s="26" t="n"/>
      <c r="D827" s="26" t="n"/>
      <c r="E827" s="27">
        <f>IF(D827="","",IFERROR(INDEX('품목 목록'!$B$6:$B$205,MATCH(D827,'품목 목록'!$A$6:$A$205,0)),"코드 확인"))</f>
        <v/>
      </c>
      <c r="F827" s="20" t="n"/>
      <c r="G827" s="20" t="n"/>
      <c r="H827" s="21">
        <f>IF(OR(F827="",G827=""),"",F827*G827)</f>
        <v/>
      </c>
      <c r="I827" s="19" t="n"/>
      <c r="J827" s="19" t="n"/>
      <c r="K827" s="22">
        <f>IF(OR(D827="",F827=""),"",IFERROR(N(INDEX('품목 목록'!$E$6:$E$205,MATCH(D827,'품목 목록'!$A$6:$A$205,0))),0)+SUMIFS($F$5:F827,$D$5:D827,D827,$C$5:C827,"입고")-SUMIFS($F$5:F827,$D$5:D827,D827,$C$5:C827,"출고"))</f>
        <v/>
      </c>
    </row>
    <row r="828">
      <c r="A828" s="24" t="n">
        <v>824</v>
      </c>
      <c r="B828" s="25" t="n"/>
      <c r="C828" s="26" t="n"/>
      <c r="D828" s="26" t="n"/>
      <c r="E828" s="27">
        <f>IF(D828="","",IFERROR(INDEX('품목 목록'!$B$6:$B$205,MATCH(D828,'품목 목록'!$A$6:$A$205,0)),"코드 확인"))</f>
        <v/>
      </c>
      <c r="F828" s="20" t="n"/>
      <c r="G828" s="20" t="n"/>
      <c r="H828" s="21">
        <f>IF(OR(F828="",G828=""),"",F828*G828)</f>
        <v/>
      </c>
      <c r="I828" s="19" t="n"/>
      <c r="J828" s="19" t="n"/>
      <c r="K828" s="22">
        <f>IF(OR(D828="",F828=""),"",IFERROR(N(INDEX('품목 목록'!$E$6:$E$205,MATCH(D828,'품목 목록'!$A$6:$A$205,0))),0)+SUMIFS($F$5:F828,$D$5:D828,D828,$C$5:C828,"입고")-SUMIFS($F$5:F828,$D$5:D828,D828,$C$5:C828,"출고"))</f>
        <v/>
      </c>
    </row>
    <row r="829">
      <c r="A829" s="24" t="n">
        <v>825</v>
      </c>
      <c r="B829" s="25" t="n"/>
      <c r="C829" s="26" t="n"/>
      <c r="D829" s="26" t="n"/>
      <c r="E829" s="27">
        <f>IF(D829="","",IFERROR(INDEX('품목 목록'!$B$6:$B$205,MATCH(D829,'품목 목록'!$A$6:$A$205,0)),"코드 확인"))</f>
        <v/>
      </c>
      <c r="F829" s="20" t="n"/>
      <c r="G829" s="20" t="n"/>
      <c r="H829" s="21">
        <f>IF(OR(F829="",G829=""),"",F829*G829)</f>
        <v/>
      </c>
      <c r="I829" s="19" t="n"/>
      <c r="J829" s="19" t="n"/>
      <c r="K829" s="22">
        <f>IF(OR(D829="",F829=""),"",IFERROR(N(INDEX('품목 목록'!$E$6:$E$205,MATCH(D829,'품목 목록'!$A$6:$A$205,0))),0)+SUMIFS($F$5:F829,$D$5:D829,D829,$C$5:C829,"입고")-SUMIFS($F$5:F829,$D$5:D829,D829,$C$5:C829,"출고"))</f>
        <v/>
      </c>
    </row>
    <row r="830">
      <c r="A830" s="24" t="n">
        <v>826</v>
      </c>
      <c r="B830" s="25" t="n"/>
      <c r="C830" s="26" t="n"/>
      <c r="D830" s="26" t="n"/>
      <c r="E830" s="27">
        <f>IF(D830="","",IFERROR(INDEX('품목 목록'!$B$6:$B$205,MATCH(D830,'품목 목록'!$A$6:$A$205,0)),"코드 확인"))</f>
        <v/>
      </c>
      <c r="F830" s="20" t="n"/>
      <c r="G830" s="20" t="n"/>
      <c r="H830" s="21">
        <f>IF(OR(F830="",G830=""),"",F830*G830)</f>
        <v/>
      </c>
      <c r="I830" s="19" t="n"/>
      <c r="J830" s="19" t="n"/>
      <c r="K830" s="22">
        <f>IF(OR(D830="",F830=""),"",IFERROR(N(INDEX('품목 목록'!$E$6:$E$205,MATCH(D830,'품목 목록'!$A$6:$A$205,0))),0)+SUMIFS($F$5:F830,$D$5:D830,D830,$C$5:C830,"입고")-SUMIFS($F$5:F830,$D$5:D830,D830,$C$5:C830,"출고"))</f>
        <v/>
      </c>
    </row>
    <row r="831">
      <c r="A831" s="24" t="n">
        <v>827</v>
      </c>
      <c r="B831" s="25" t="n"/>
      <c r="C831" s="26" t="n"/>
      <c r="D831" s="26" t="n"/>
      <c r="E831" s="27">
        <f>IF(D831="","",IFERROR(INDEX('품목 목록'!$B$6:$B$205,MATCH(D831,'품목 목록'!$A$6:$A$205,0)),"코드 확인"))</f>
        <v/>
      </c>
      <c r="F831" s="20" t="n"/>
      <c r="G831" s="20" t="n"/>
      <c r="H831" s="21">
        <f>IF(OR(F831="",G831=""),"",F831*G831)</f>
        <v/>
      </c>
      <c r="I831" s="19" t="n"/>
      <c r="J831" s="19" t="n"/>
      <c r="K831" s="22">
        <f>IF(OR(D831="",F831=""),"",IFERROR(N(INDEX('품목 목록'!$E$6:$E$205,MATCH(D831,'품목 목록'!$A$6:$A$205,0))),0)+SUMIFS($F$5:F831,$D$5:D831,D831,$C$5:C831,"입고")-SUMIFS($F$5:F831,$D$5:D831,D831,$C$5:C831,"출고"))</f>
        <v/>
      </c>
    </row>
    <row r="832">
      <c r="A832" s="24" t="n">
        <v>828</v>
      </c>
      <c r="B832" s="25" t="n"/>
      <c r="C832" s="26" t="n"/>
      <c r="D832" s="26" t="n"/>
      <c r="E832" s="27">
        <f>IF(D832="","",IFERROR(INDEX('품목 목록'!$B$6:$B$205,MATCH(D832,'품목 목록'!$A$6:$A$205,0)),"코드 확인"))</f>
        <v/>
      </c>
      <c r="F832" s="20" t="n"/>
      <c r="G832" s="20" t="n"/>
      <c r="H832" s="21">
        <f>IF(OR(F832="",G832=""),"",F832*G832)</f>
        <v/>
      </c>
      <c r="I832" s="19" t="n"/>
      <c r="J832" s="19" t="n"/>
      <c r="K832" s="22">
        <f>IF(OR(D832="",F832=""),"",IFERROR(N(INDEX('품목 목록'!$E$6:$E$205,MATCH(D832,'품목 목록'!$A$6:$A$205,0))),0)+SUMIFS($F$5:F832,$D$5:D832,D832,$C$5:C832,"입고")-SUMIFS($F$5:F832,$D$5:D832,D832,$C$5:C832,"출고"))</f>
        <v/>
      </c>
    </row>
    <row r="833">
      <c r="A833" s="24" t="n">
        <v>829</v>
      </c>
      <c r="B833" s="25" t="n"/>
      <c r="C833" s="26" t="n"/>
      <c r="D833" s="26" t="n"/>
      <c r="E833" s="27">
        <f>IF(D833="","",IFERROR(INDEX('품목 목록'!$B$6:$B$205,MATCH(D833,'품목 목록'!$A$6:$A$205,0)),"코드 확인"))</f>
        <v/>
      </c>
      <c r="F833" s="20" t="n"/>
      <c r="G833" s="20" t="n"/>
      <c r="H833" s="21">
        <f>IF(OR(F833="",G833=""),"",F833*G833)</f>
        <v/>
      </c>
      <c r="I833" s="19" t="n"/>
      <c r="J833" s="19" t="n"/>
      <c r="K833" s="22">
        <f>IF(OR(D833="",F833=""),"",IFERROR(N(INDEX('품목 목록'!$E$6:$E$205,MATCH(D833,'품목 목록'!$A$6:$A$205,0))),0)+SUMIFS($F$5:F833,$D$5:D833,D833,$C$5:C833,"입고")-SUMIFS($F$5:F833,$D$5:D833,D833,$C$5:C833,"출고"))</f>
        <v/>
      </c>
    </row>
    <row r="834">
      <c r="A834" s="24" t="n">
        <v>830</v>
      </c>
      <c r="B834" s="25" t="n"/>
      <c r="C834" s="26" t="n"/>
      <c r="D834" s="26" t="n"/>
      <c r="E834" s="27">
        <f>IF(D834="","",IFERROR(INDEX('품목 목록'!$B$6:$B$205,MATCH(D834,'품목 목록'!$A$6:$A$205,0)),"코드 확인"))</f>
        <v/>
      </c>
      <c r="F834" s="20" t="n"/>
      <c r="G834" s="20" t="n"/>
      <c r="H834" s="21">
        <f>IF(OR(F834="",G834=""),"",F834*G834)</f>
        <v/>
      </c>
      <c r="I834" s="19" t="n"/>
      <c r="J834" s="19" t="n"/>
      <c r="K834" s="22">
        <f>IF(OR(D834="",F834=""),"",IFERROR(N(INDEX('품목 목록'!$E$6:$E$205,MATCH(D834,'품목 목록'!$A$6:$A$205,0))),0)+SUMIFS($F$5:F834,$D$5:D834,D834,$C$5:C834,"입고")-SUMIFS($F$5:F834,$D$5:D834,D834,$C$5:C834,"출고"))</f>
        <v/>
      </c>
    </row>
    <row r="835">
      <c r="A835" s="24" t="n">
        <v>831</v>
      </c>
      <c r="B835" s="25" t="n"/>
      <c r="C835" s="26" t="n"/>
      <c r="D835" s="26" t="n"/>
      <c r="E835" s="27">
        <f>IF(D835="","",IFERROR(INDEX('품목 목록'!$B$6:$B$205,MATCH(D835,'품목 목록'!$A$6:$A$205,0)),"코드 확인"))</f>
        <v/>
      </c>
      <c r="F835" s="20" t="n"/>
      <c r="G835" s="20" t="n"/>
      <c r="H835" s="21">
        <f>IF(OR(F835="",G835=""),"",F835*G835)</f>
        <v/>
      </c>
      <c r="I835" s="19" t="n"/>
      <c r="J835" s="19" t="n"/>
      <c r="K835" s="22">
        <f>IF(OR(D835="",F835=""),"",IFERROR(N(INDEX('품목 목록'!$E$6:$E$205,MATCH(D835,'품목 목록'!$A$6:$A$205,0))),0)+SUMIFS($F$5:F835,$D$5:D835,D835,$C$5:C835,"입고")-SUMIFS($F$5:F835,$D$5:D835,D835,$C$5:C835,"출고"))</f>
        <v/>
      </c>
    </row>
    <row r="836">
      <c r="A836" s="24" t="n">
        <v>832</v>
      </c>
      <c r="B836" s="25" t="n"/>
      <c r="C836" s="26" t="n"/>
      <c r="D836" s="26" t="n"/>
      <c r="E836" s="27">
        <f>IF(D836="","",IFERROR(INDEX('품목 목록'!$B$6:$B$205,MATCH(D836,'품목 목록'!$A$6:$A$205,0)),"코드 확인"))</f>
        <v/>
      </c>
      <c r="F836" s="20" t="n"/>
      <c r="G836" s="20" t="n"/>
      <c r="H836" s="21">
        <f>IF(OR(F836="",G836=""),"",F836*G836)</f>
        <v/>
      </c>
      <c r="I836" s="19" t="n"/>
      <c r="J836" s="19" t="n"/>
      <c r="K836" s="22">
        <f>IF(OR(D836="",F836=""),"",IFERROR(N(INDEX('품목 목록'!$E$6:$E$205,MATCH(D836,'품목 목록'!$A$6:$A$205,0))),0)+SUMIFS($F$5:F836,$D$5:D836,D836,$C$5:C836,"입고")-SUMIFS($F$5:F836,$D$5:D836,D836,$C$5:C836,"출고"))</f>
        <v/>
      </c>
    </row>
    <row r="837">
      <c r="A837" s="24" t="n">
        <v>833</v>
      </c>
      <c r="B837" s="25" t="n"/>
      <c r="C837" s="26" t="n"/>
      <c r="D837" s="26" t="n"/>
      <c r="E837" s="27">
        <f>IF(D837="","",IFERROR(INDEX('품목 목록'!$B$6:$B$205,MATCH(D837,'품목 목록'!$A$6:$A$205,0)),"코드 확인"))</f>
        <v/>
      </c>
      <c r="F837" s="20" t="n"/>
      <c r="G837" s="20" t="n"/>
      <c r="H837" s="21">
        <f>IF(OR(F837="",G837=""),"",F837*G837)</f>
        <v/>
      </c>
      <c r="I837" s="19" t="n"/>
      <c r="J837" s="19" t="n"/>
      <c r="K837" s="22">
        <f>IF(OR(D837="",F837=""),"",IFERROR(N(INDEX('품목 목록'!$E$6:$E$205,MATCH(D837,'품목 목록'!$A$6:$A$205,0))),0)+SUMIFS($F$5:F837,$D$5:D837,D837,$C$5:C837,"입고")-SUMIFS($F$5:F837,$D$5:D837,D837,$C$5:C837,"출고"))</f>
        <v/>
      </c>
    </row>
    <row r="838">
      <c r="A838" s="24" t="n">
        <v>834</v>
      </c>
      <c r="B838" s="25" t="n"/>
      <c r="C838" s="26" t="n"/>
      <c r="D838" s="26" t="n"/>
      <c r="E838" s="27">
        <f>IF(D838="","",IFERROR(INDEX('품목 목록'!$B$6:$B$205,MATCH(D838,'품목 목록'!$A$6:$A$205,0)),"코드 확인"))</f>
        <v/>
      </c>
      <c r="F838" s="20" t="n"/>
      <c r="G838" s="20" t="n"/>
      <c r="H838" s="21">
        <f>IF(OR(F838="",G838=""),"",F838*G838)</f>
        <v/>
      </c>
      <c r="I838" s="19" t="n"/>
      <c r="J838" s="19" t="n"/>
      <c r="K838" s="22">
        <f>IF(OR(D838="",F838=""),"",IFERROR(N(INDEX('품목 목록'!$E$6:$E$205,MATCH(D838,'품목 목록'!$A$6:$A$205,0))),0)+SUMIFS($F$5:F838,$D$5:D838,D838,$C$5:C838,"입고")-SUMIFS($F$5:F838,$D$5:D838,D838,$C$5:C838,"출고"))</f>
        <v/>
      </c>
    </row>
    <row r="839">
      <c r="A839" s="24" t="n">
        <v>835</v>
      </c>
      <c r="B839" s="25" t="n"/>
      <c r="C839" s="26" t="n"/>
      <c r="D839" s="26" t="n"/>
      <c r="E839" s="27">
        <f>IF(D839="","",IFERROR(INDEX('품목 목록'!$B$6:$B$205,MATCH(D839,'품목 목록'!$A$6:$A$205,0)),"코드 확인"))</f>
        <v/>
      </c>
      <c r="F839" s="20" t="n"/>
      <c r="G839" s="20" t="n"/>
      <c r="H839" s="21">
        <f>IF(OR(F839="",G839=""),"",F839*G839)</f>
        <v/>
      </c>
      <c r="I839" s="19" t="n"/>
      <c r="J839" s="19" t="n"/>
      <c r="K839" s="22">
        <f>IF(OR(D839="",F839=""),"",IFERROR(N(INDEX('품목 목록'!$E$6:$E$205,MATCH(D839,'품목 목록'!$A$6:$A$205,0))),0)+SUMIFS($F$5:F839,$D$5:D839,D839,$C$5:C839,"입고")-SUMIFS($F$5:F839,$D$5:D839,D839,$C$5:C839,"출고"))</f>
        <v/>
      </c>
    </row>
    <row r="840">
      <c r="A840" s="24" t="n">
        <v>836</v>
      </c>
      <c r="B840" s="25" t="n"/>
      <c r="C840" s="26" t="n"/>
      <c r="D840" s="26" t="n"/>
      <c r="E840" s="27">
        <f>IF(D840="","",IFERROR(INDEX('품목 목록'!$B$6:$B$205,MATCH(D840,'품목 목록'!$A$6:$A$205,0)),"코드 확인"))</f>
        <v/>
      </c>
      <c r="F840" s="20" t="n"/>
      <c r="G840" s="20" t="n"/>
      <c r="H840" s="21">
        <f>IF(OR(F840="",G840=""),"",F840*G840)</f>
        <v/>
      </c>
      <c r="I840" s="19" t="n"/>
      <c r="J840" s="19" t="n"/>
      <c r="K840" s="22">
        <f>IF(OR(D840="",F840=""),"",IFERROR(N(INDEX('품목 목록'!$E$6:$E$205,MATCH(D840,'품목 목록'!$A$6:$A$205,0))),0)+SUMIFS($F$5:F840,$D$5:D840,D840,$C$5:C840,"입고")-SUMIFS($F$5:F840,$D$5:D840,D840,$C$5:C840,"출고"))</f>
        <v/>
      </c>
    </row>
    <row r="841">
      <c r="A841" s="24" t="n">
        <v>837</v>
      </c>
      <c r="B841" s="25" t="n"/>
      <c r="C841" s="26" t="n"/>
      <c r="D841" s="26" t="n"/>
      <c r="E841" s="27">
        <f>IF(D841="","",IFERROR(INDEX('품목 목록'!$B$6:$B$205,MATCH(D841,'품목 목록'!$A$6:$A$205,0)),"코드 확인"))</f>
        <v/>
      </c>
      <c r="F841" s="20" t="n"/>
      <c r="G841" s="20" t="n"/>
      <c r="H841" s="21">
        <f>IF(OR(F841="",G841=""),"",F841*G841)</f>
        <v/>
      </c>
      <c r="I841" s="19" t="n"/>
      <c r="J841" s="19" t="n"/>
      <c r="K841" s="22">
        <f>IF(OR(D841="",F841=""),"",IFERROR(N(INDEX('품목 목록'!$E$6:$E$205,MATCH(D841,'품목 목록'!$A$6:$A$205,0))),0)+SUMIFS($F$5:F841,$D$5:D841,D841,$C$5:C841,"입고")-SUMIFS($F$5:F841,$D$5:D841,D841,$C$5:C841,"출고"))</f>
        <v/>
      </c>
    </row>
    <row r="842">
      <c r="A842" s="24" t="n">
        <v>838</v>
      </c>
      <c r="B842" s="25" t="n"/>
      <c r="C842" s="26" t="n"/>
      <c r="D842" s="26" t="n"/>
      <c r="E842" s="27">
        <f>IF(D842="","",IFERROR(INDEX('품목 목록'!$B$6:$B$205,MATCH(D842,'품목 목록'!$A$6:$A$205,0)),"코드 확인"))</f>
        <v/>
      </c>
      <c r="F842" s="20" t="n"/>
      <c r="G842" s="20" t="n"/>
      <c r="H842" s="21">
        <f>IF(OR(F842="",G842=""),"",F842*G842)</f>
        <v/>
      </c>
      <c r="I842" s="19" t="n"/>
      <c r="J842" s="19" t="n"/>
      <c r="K842" s="22">
        <f>IF(OR(D842="",F842=""),"",IFERROR(N(INDEX('품목 목록'!$E$6:$E$205,MATCH(D842,'품목 목록'!$A$6:$A$205,0))),0)+SUMIFS($F$5:F842,$D$5:D842,D842,$C$5:C842,"입고")-SUMIFS($F$5:F842,$D$5:D842,D842,$C$5:C842,"출고"))</f>
        <v/>
      </c>
    </row>
    <row r="843">
      <c r="A843" s="24" t="n">
        <v>839</v>
      </c>
      <c r="B843" s="25" t="n"/>
      <c r="C843" s="26" t="n"/>
      <c r="D843" s="26" t="n"/>
      <c r="E843" s="27">
        <f>IF(D843="","",IFERROR(INDEX('품목 목록'!$B$6:$B$205,MATCH(D843,'품목 목록'!$A$6:$A$205,0)),"코드 확인"))</f>
        <v/>
      </c>
      <c r="F843" s="20" t="n"/>
      <c r="G843" s="20" t="n"/>
      <c r="H843" s="21">
        <f>IF(OR(F843="",G843=""),"",F843*G843)</f>
        <v/>
      </c>
      <c r="I843" s="19" t="n"/>
      <c r="J843" s="19" t="n"/>
      <c r="K843" s="22">
        <f>IF(OR(D843="",F843=""),"",IFERROR(N(INDEX('품목 목록'!$E$6:$E$205,MATCH(D843,'품목 목록'!$A$6:$A$205,0))),0)+SUMIFS($F$5:F843,$D$5:D843,D843,$C$5:C843,"입고")-SUMIFS($F$5:F843,$D$5:D843,D843,$C$5:C843,"출고"))</f>
        <v/>
      </c>
    </row>
    <row r="844">
      <c r="A844" s="24" t="n">
        <v>840</v>
      </c>
      <c r="B844" s="25" t="n"/>
      <c r="C844" s="26" t="n"/>
      <c r="D844" s="26" t="n"/>
      <c r="E844" s="27">
        <f>IF(D844="","",IFERROR(INDEX('품목 목록'!$B$6:$B$205,MATCH(D844,'품목 목록'!$A$6:$A$205,0)),"코드 확인"))</f>
        <v/>
      </c>
      <c r="F844" s="20" t="n"/>
      <c r="G844" s="20" t="n"/>
      <c r="H844" s="21">
        <f>IF(OR(F844="",G844=""),"",F844*G844)</f>
        <v/>
      </c>
      <c r="I844" s="19" t="n"/>
      <c r="J844" s="19" t="n"/>
      <c r="K844" s="22">
        <f>IF(OR(D844="",F844=""),"",IFERROR(N(INDEX('품목 목록'!$E$6:$E$205,MATCH(D844,'품목 목록'!$A$6:$A$205,0))),0)+SUMIFS($F$5:F844,$D$5:D844,D844,$C$5:C844,"입고")-SUMIFS($F$5:F844,$D$5:D844,D844,$C$5:C844,"출고"))</f>
        <v/>
      </c>
    </row>
    <row r="845">
      <c r="A845" s="24" t="n">
        <v>841</v>
      </c>
      <c r="B845" s="25" t="n"/>
      <c r="C845" s="26" t="n"/>
      <c r="D845" s="26" t="n"/>
      <c r="E845" s="27">
        <f>IF(D845="","",IFERROR(INDEX('품목 목록'!$B$6:$B$205,MATCH(D845,'품목 목록'!$A$6:$A$205,0)),"코드 확인"))</f>
        <v/>
      </c>
      <c r="F845" s="20" t="n"/>
      <c r="G845" s="20" t="n"/>
      <c r="H845" s="21">
        <f>IF(OR(F845="",G845=""),"",F845*G845)</f>
        <v/>
      </c>
      <c r="I845" s="19" t="n"/>
      <c r="J845" s="19" t="n"/>
      <c r="K845" s="22">
        <f>IF(OR(D845="",F845=""),"",IFERROR(N(INDEX('품목 목록'!$E$6:$E$205,MATCH(D845,'품목 목록'!$A$6:$A$205,0))),0)+SUMIFS($F$5:F845,$D$5:D845,D845,$C$5:C845,"입고")-SUMIFS($F$5:F845,$D$5:D845,D845,$C$5:C845,"출고"))</f>
        <v/>
      </c>
    </row>
    <row r="846">
      <c r="A846" s="24" t="n">
        <v>842</v>
      </c>
      <c r="B846" s="25" t="n"/>
      <c r="C846" s="26" t="n"/>
      <c r="D846" s="26" t="n"/>
      <c r="E846" s="27">
        <f>IF(D846="","",IFERROR(INDEX('품목 목록'!$B$6:$B$205,MATCH(D846,'품목 목록'!$A$6:$A$205,0)),"코드 확인"))</f>
        <v/>
      </c>
      <c r="F846" s="20" t="n"/>
      <c r="G846" s="20" t="n"/>
      <c r="H846" s="21">
        <f>IF(OR(F846="",G846=""),"",F846*G846)</f>
        <v/>
      </c>
      <c r="I846" s="19" t="n"/>
      <c r="J846" s="19" t="n"/>
      <c r="K846" s="22">
        <f>IF(OR(D846="",F846=""),"",IFERROR(N(INDEX('품목 목록'!$E$6:$E$205,MATCH(D846,'품목 목록'!$A$6:$A$205,0))),0)+SUMIFS($F$5:F846,$D$5:D846,D846,$C$5:C846,"입고")-SUMIFS($F$5:F846,$D$5:D846,D846,$C$5:C846,"출고"))</f>
        <v/>
      </c>
    </row>
    <row r="847">
      <c r="A847" s="24" t="n">
        <v>843</v>
      </c>
      <c r="B847" s="25" t="n"/>
      <c r="C847" s="26" t="n"/>
      <c r="D847" s="26" t="n"/>
      <c r="E847" s="27">
        <f>IF(D847="","",IFERROR(INDEX('품목 목록'!$B$6:$B$205,MATCH(D847,'품목 목록'!$A$6:$A$205,0)),"코드 확인"))</f>
        <v/>
      </c>
      <c r="F847" s="20" t="n"/>
      <c r="G847" s="20" t="n"/>
      <c r="H847" s="21">
        <f>IF(OR(F847="",G847=""),"",F847*G847)</f>
        <v/>
      </c>
      <c r="I847" s="19" t="n"/>
      <c r="J847" s="19" t="n"/>
      <c r="K847" s="22">
        <f>IF(OR(D847="",F847=""),"",IFERROR(N(INDEX('품목 목록'!$E$6:$E$205,MATCH(D847,'품목 목록'!$A$6:$A$205,0))),0)+SUMIFS($F$5:F847,$D$5:D847,D847,$C$5:C847,"입고")-SUMIFS($F$5:F847,$D$5:D847,D847,$C$5:C847,"출고"))</f>
        <v/>
      </c>
    </row>
    <row r="848">
      <c r="A848" s="24" t="n">
        <v>844</v>
      </c>
      <c r="B848" s="25" t="n"/>
      <c r="C848" s="26" t="n"/>
      <c r="D848" s="26" t="n"/>
      <c r="E848" s="27">
        <f>IF(D848="","",IFERROR(INDEX('품목 목록'!$B$6:$B$205,MATCH(D848,'품목 목록'!$A$6:$A$205,0)),"코드 확인"))</f>
        <v/>
      </c>
      <c r="F848" s="20" t="n"/>
      <c r="G848" s="20" t="n"/>
      <c r="H848" s="21">
        <f>IF(OR(F848="",G848=""),"",F848*G848)</f>
        <v/>
      </c>
      <c r="I848" s="19" t="n"/>
      <c r="J848" s="19" t="n"/>
      <c r="K848" s="22">
        <f>IF(OR(D848="",F848=""),"",IFERROR(N(INDEX('품목 목록'!$E$6:$E$205,MATCH(D848,'품목 목록'!$A$6:$A$205,0))),0)+SUMIFS($F$5:F848,$D$5:D848,D848,$C$5:C848,"입고")-SUMIFS($F$5:F848,$D$5:D848,D848,$C$5:C848,"출고"))</f>
        <v/>
      </c>
    </row>
    <row r="849">
      <c r="A849" s="24" t="n">
        <v>845</v>
      </c>
      <c r="B849" s="25" t="n"/>
      <c r="C849" s="26" t="n"/>
      <c r="D849" s="26" t="n"/>
      <c r="E849" s="27">
        <f>IF(D849="","",IFERROR(INDEX('품목 목록'!$B$6:$B$205,MATCH(D849,'품목 목록'!$A$6:$A$205,0)),"코드 확인"))</f>
        <v/>
      </c>
      <c r="F849" s="20" t="n"/>
      <c r="G849" s="20" t="n"/>
      <c r="H849" s="21">
        <f>IF(OR(F849="",G849=""),"",F849*G849)</f>
        <v/>
      </c>
      <c r="I849" s="19" t="n"/>
      <c r="J849" s="19" t="n"/>
      <c r="K849" s="22">
        <f>IF(OR(D849="",F849=""),"",IFERROR(N(INDEX('품목 목록'!$E$6:$E$205,MATCH(D849,'품목 목록'!$A$6:$A$205,0))),0)+SUMIFS($F$5:F849,$D$5:D849,D849,$C$5:C849,"입고")-SUMIFS($F$5:F849,$D$5:D849,D849,$C$5:C849,"출고"))</f>
        <v/>
      </c>
    </row>
    <row r="850">
      <c r="A850" s="24" t="n">
        <v>846</v>
      </c>
      <c r="B850" s="25" t="n"/>
      <c r="C850" s="26" t="n"/>
      <c r="D850" s="26" t="n"/>
      <c r="E850" s="27">
        <f>IF(D850="","",IFERROR(INDEX('품목 목록'!$B$6:$B$205,MATCH(D850,'품목 목록'!$A$6:$A$205,0)),"코드 확인"))</f>
        <v/>
      </c>
      <c r="F850" s="20" t="n"/>
      <c r="G850" s="20" t="n"/>
      <c r="H850" s="21">
        <f>IF(OR(F850="",G850=""),"",F850*G850)</f>
        <v/>
      </c>
      <c r="I850" s="19" t="n"/>
      <c r="J850" s="19" t="n"/>
      <c r="K850" s="22">
        <f>IF(OR(D850="",F850=""),"",IFERROR(N(INDEX('품목 목록'!$E$6:$E$205,MATCH(D850,'품목 목록'!$A$6:$A$205,0))),0)+SUMIFS($F$5:F850,$D$5:D850,D850,$C$5:C850,"입고")-SUMIFS($F$5:F850,$D$5:D850,D850,$C$5:C850,"출고"))</f>
        <v/>
      </c>
    </row>
    <row r="851">
      <c r="A851" s="24" t="n">
        <v>847</v>
      </c>
      <c r="B851" s="25" t="n"/>
      <c r="C851" s="26" t="n"/>
      <c r="D851" s="26" t="n"/>
      <c r="E851" s="27">
        <f>IF(D851="","",IFERROR(INDEX('품목 목록'!$B$6:$B$205,MATCH(D851,'품목 목록'!$A$6:$A$205,0)),"코드 확인"))</f>
        <v/>
      </c>
      <c r="F851" s="20" t="n"/>
      <c r="G851" s="20" t="n"/>
      <c r="H851" s="21">
        <f>IF(OR(F851="",G851=""),"",F851*G851)</f>
        <v/>
      </c>
      <c r="I851" s="19" t="n"/>
      <c r="J851" s="19" t="n"/>
      <c r="K851" s="22">
        <f>IF(OR(D851="",F851=""),"",IFERROR(N(INDEX('품목 목록'!$E$6:$E$205,MATCH(D851,'품목 목록'!$A$6:$A$205,0))),0)+SUMIFS($F$5:F851,$D$5:D851,D851,$C$5:C851,"입고")-SUMIFS($F$5:F851,$D$5:D851,D851,$C$5:C851,"출고"))</f>
        <v/>
      </c>
    </row>
    <row r="852">
      <c r="A852" s="24" t="n">
        <v>848</v>
      </c>
      <c r="B852" s="25" t="n"/>
      <c r="C852" s="26" t="n"/>
      <c r="D852" s="26" t="n"/>
      <c r="E852" s="27">
        <f>IF(D852="","",IFERROR(INDEX('품목 목록'!$B$6:$B$205,MATCH(D852,'품목 목록'!$A$6:$A$205,0)),"코드 확인"))</f>
        <v/>
      </c>
      <c r="F852" s="20" t="n"/>
      <c r="G852" s="20" t="n"/>
      <c r="H852" s="21">
        <f>IF(OR(F852="",G852=""),"",F852*G852)</f>
        <v/>
      </c>
      <c r="I852" s="19" t="n"/>
      <c r="J852" s="19" t="n"/>
      <c r="K852" s="22">
        <f>IF(OR(D852="",F852=""),"",IFERROR(N(INDEX('품목 목록'!$E$6:$E$205,MATCH(D852,'품목 목록'!$A$6:$A$205,0))),0)+SUMIFS($F$5:F852,$D$5:D852,D852,$C$5:C852,"입고")-SUMIFS($F$5:F852,$D$5:D852,D852,$C$5:C852,"출고"))</f>
        <v/>
      </c>
    </row>
    <row r="853">
      <c r="A853" s="24" t="n">
        <v>849</v>
      </c>
      <c r="B853" s="25" t="n"/>
      <c r="C853" s="26" t="n"/>
      <c r="D853" s="26" t="n"/>
      <c r="E853" s="27">
        <f>IF(D853="","",IFERROR(INDEX('품목 목록'!$B$6:$B$205,MATCH(D853,'품목 목록'!$A$6:$A$205,0)),"코드 확인"))</f>
        <v/>
      </c>
      <c r="F853" s="20" t="n"/>
      <c r="G853" s="20" t="n"/>
      <c r="H853" s="21">
        <f>IF(OR(F853="",G853=""),"",F853*G853)</f>
        <v/>
      </c>
      <c r="I853" s="19" t="n"/>
      <c r="J853" s="19" t="n"/>
      <c r="K853" s="22">
        <f>IF(OR(D853="",F853=""),"",IFERROR(N(INDEX('품목 목록'!$E$6:$E$205,MATCH(D853,'품목 목록'!$A$6:$A$205,0))),0)+SUMIFS($F$5:F853,$D$5:D853,D853,$C$5:C853,"입고")-SUMIFS($F$5:F853,$D$5:D853,D853,$C$5:C853,"출고"))</f>
        <v/>
      </c>
    </row>
    <row r="854">
      <c r="A854" s="24" t="n">
        <v>850</v>
      </c>
      <c r="B854" s="25" t="n"/>
      <c r="C854" s="26" t="n"/>
      <c r="D854" s="26" t="n"/>
      <c r="E854" s="27">
        <f>IF(D854="","",IFERROR(INDEX('품목 목록'!$B$6:$B$205,MATCH(D854,'품목 목록'!$A$6:$A$205,0)),"코드 확인"))</f>
        <v/>
      </c>
      <c r="F854" s="20" t="n"/>
      <c r="G854" s="20" t="n"/>
      <c r="H854" s="21">
        <f>IF(OR(F854="",G854=""),"",F854*G854)</f>
        <v/>
      </c>
      <c r="I854" s="19" t="n"/>
      <c r="J854" s="19" t="n"/>
      <c r="K854" s="22">
        <f>IF(OR(D854="",F854=""),"",IFERROR(N(INDEX('품목 목록'!$E$6:$E$205,MATCH(D854,'품목 목록'!$A$6:$A$205,0))),0)+SUMIFS($F$5:F854,$D$5:D854,D854,$C$5:C854,"입고")-SUMIFS($F$5:F854,$D$5:D854,D854,$C$5:C854,"출고"))</f>
        <v/>
      </c>
    </row>
    <row r="855">
      <c r="A855" s="24" t="n">
        <v>851</v>
      </c>
      <c r="B855" s="25" t="n"/>
      <c r="C855" s="26" t="n"/>
      <c r="D855" s="26" t="n"/>
      <c r="E855" s="27">
        <f>IF(D855="","",IFERROR(INDEX('품목 목록'!$B$6:$B$205,MATCH(D855,'품목 목록'!$A$6:$A$205,0)),"코드 확인"))</f>
        <v/>
      </c>
      <c r="F855" s="20" t="n"/>
      <c r="G855" s="20" t="n"/>
      <c r="H855" s="21">
        <f>IF(OR(F855="",G855=""),"",F855*G855)</f>
        <v/>
      </c>
      <c r="I855" s="19" t="n"/>
      <c r="J855" s="19" t="n"/>
      <c r="K855" s="22">
        <f>IF(OR(D855="",F855=""),"",IFERROR(N(INDEX('품목 목록'!$E$6:$E$205,MATCH(D855,'품목 목록'!$A$6:$A$205,0))),0)+SUMIFS($F$5:F855,$D$5:D855,D855,$C$5:C855,"입고")-SUMIFS($F$5:F855,$D$5:D855,D855,$C$5:C855,"출고"))</f>
        <v/>
      </c>
    </row>
    <row r="856">
      <c r="A856" s="24" t="n">
        <v>852</v>
      </c>
      <c r="B856" s="25" t="n"/>
      <c r="C856" s="26" t="n"/>
      <c r="D856" s="26" t="n"/>
      <c r="E856" s="27">
        <f>IF(D856="","",IFERROR(INDEX('품목 목록'!$B$6:$B$205,MATCH(D856,'품목 목록'!$A$6:$A$205,0)),"코드 확인"))</f>
        <v/>
      </c>
      <c r="F856" s="20" t="n"/>
      <c r="G856" s="20" t="n"/>
      <c r="H856" s="21">
        <f>IF(OR(F856="",G856=""),"",F856*G856)</f>
        <v/>
      </c>
      <c r="I856" s="19" t="n"/>
      <c r="J856" s="19" t="n"/>
      <c r="K856" s="22">
        <f>IF(OR(D856="",F856=""),"",IFERROR(N(INDEX('품목 목록'!$E$6:$E$205,MATCH(D856,'품목 목록'!$A$6:$A$205,0))),0)+SUMIFS($F$5:F856,$D$5:D856,D856,$C$5:C856,"입고")-SUMIFS($F$5:F856,$D$5:D856,D856,$C$5:C856,"출고"))</f>
        <v/>
      </c>
    </row>
    <row r="857">
      <c r="A857" s="24" t="n">
        <v>853</v>
      </c>
      <c r="B857" s="25" t="n"/>
      <c r="C857" s="26" t="n"/>
      <c r="D857" s="26" t="n"/>
      <c r="E857" s="27">
        <f>IF(D857="","",IFERROR(INDEX('품목 목록'!$B$6:$B$205,MATCH(D857,'품목 목록'!$A$6:$A$205,0)),"코드 확인"))</f>
        <v/>
      </c>
      <c r="F857" s="20" t="n"/>
      <c r="G857" s="20" t="n"/>
      <c r="H857" s="21">
        <f>IF(OR(F857="",G857=""),"",F857*G857)</f>
        <v/>
      </c>
      <c r="I857" s="19" t="n"/>
      <c r="J857" s="19" t="n"/>
      <c r="K857" s="22">
        <f>IF(OR(D857="",F857=""),"",IFERROR(N(INDEX('품목 목록'!$E$6:$E$205,MATCH(D857,'품목 목록'!$A$6:$A$205,0))),0)+SUMIFS($F$5:F857,$D$5:D857,D857,$C$5:C857,"입고")-SUMIFS($F$5:F857,$D$5:D857,D857,$C$5:C857,"출고"))</f>
        <v/>
      </c>
    </row>
    <row r="858">
      <c r="A858" s="24" t="n">
        <v>854</v>
      </c>
      <c r="B858" s="25" t="n"/>
      <c r="C858" s="26" t="n"/>
      <c r="D858" s="26" t="n"/>
      <c r="E858" s="27">
        <f>IF(D858="","",IFERROR(INDEX('품목 목록'!$B$6:$B$205,MATCH(D858,'품목 목록'!$A$6:$A$205,0)),"코드 확인"))</f>
        <v/>
      </c>
      <c r="F858" s="20" t="n"/>
      <c r="G858" s="20" t="n"/>
      <c r="H858" s="21">
        <f>IF(OR(F858="",G858=""),"",F858*G858)</f>
        <v/>
      </c>
      <c r="I858" s="19" t="n"/>
      <c r="J858" s="19" t="n"/>
      <c r="K858" s="22">
        <f>IF(OR(D858="",F858=""),"",IFERROR(N(INDEX('품목 목록'!$E$6:$E$205,MATCH(D858,'품목 목록'!$A$6:$A$205,0))),0)+SUMIFS($F$5:F858,$D$5:D858,D858,$C$5:C858,"입고")-SUMIFS($F$5:F858,$D$5:D858,D858,$C$5:C858,"출고"))</f>
        <v/>
      </c>
    </row>
    <row r="859">
      <c r="A859" s="24" t="n">
        <v>855</v>
      </c>
      <c r="B859" s="25" t="n"/>
      <c r="C859" s="26" t="n"/>
      <c r="D859" s="26" t="n"/>
      <c r="E859" s="27">
        <f>IF(D859="","",IFERROR(INDEX('품목 목록'!$B$6:$B$205,MATCH(D859,'품목 목록'!$A$6:$A$205,0)),"코드 확인"))</f>
        <v/>
      </c>
      <c r="F859" s="20" t="n"/>
      <c r="G859" s="20" t="n"/>
      <c r="H859" s="21">
        <f>IF(OR(F859="",G859=""),"",F859*G859)</f>
        <v/>
      </c>
      <c r="I859" s="19" t="n"/>
      <c r="J859" s="19" t="n"/>
      <c r="K859" s="22">
        <f>IF(OR(D859="",F859=""),"",IFERROR(N(INDEX('품목 목록'!$E$6:$E$205,MATCH(D859,'품목 목록'!$A$6:$A$205,0))),0)+SUMIFS($F$5:F859,$D$5:D859,D859,$C$5:C859,"입고")-SUMIFS($F$5:F859,$D$5:D859,D859,$C$5:C859,"출고"))</f>
        <v/>
      </c>
    </row>
    <row r="860">
      <c r="A860" s="24" t="n">
        <v>856</v>
      </c>
      <c r="B860" s="25" t="n"/>
      <c r="C860" s="26" t="n"/>
      <c r="D860" s="26" t="n"/>
      <c r="E860" s="27">
        <f>IF(D860="","",IFERROR(INDEX('품목 목록'!$B$6:$B$205,MATCH(D860,'품목 목록'!$A$6:$A$205,0)),"코드 확인"))</f>
        <v/>
      </c>
      <c r="F860" s="20" t="n"/>
      <c r="G860" s="20" t="n"/>
      <c r="H860" s="21">
        <f>IF(OR(F860="",G860=""),"",F860*G860)</f>
        <v/>
      </c>
      <c r="I860" s="19" t="n"/>
      <c r="J860" s="19" t="n"/>
      <c r="K860" s="22">
        <f>IF(OR(D860="",F860=""),"",IFERROR(N(INDEX('품목 목록'!$E$6:$E$205,MATCH(D860,'품목 목록'!$A$6:$A$205,0))),0)+SUMIFS($F$5:F860,$D$5:D860,D860,$C$5:C860,"입고")-SUMIFS($F$5:F860,$D$5:D860,D860,$C$5:C860,"출고"))</f>
        <v/>
      </c>
    </row>
    <row r="861">
      <c r="A861" s="24" t="n">
        <v>857</v>
      </c>
      <c r="B861" s="25" t="n"/>
      <c r="C861" s="26" t="n"/>
      <c r="D861" s="26" t="n"/>
      <c r="E861" s="27">
        <f>IF(D861="","",IFERROR(INDEX('품목 목록'!$B$6:$B$205,MATCH(D861,'품목 목록'!$A$6:$A$205,0)),"코드 확인"))</f>
        <v/>
      </c>
      <c r="F861" s="20" t="n"/>
      <c r="G861" s="20" t="n"/>
      <c r="H861" s="21">
        <f>IF(OR(F861="",G861=""),"",F861*G861)</f>
        <v/>
      </c>
      <c r="I861" s="19" t="n"/>
      <c r="J861" s="19" t="n"/>
      <c r="K861" s="22">
        <f>IF(OR(D861="",F861=""),"",IFERROR(N(INDEX('품목 목록'!$E$6:$E$205,MATCH(D861,'품목 목록'!$A$6:$A$205,0))),0)+SUMIFS($F$5:F861,$D$5:D861,D861,$C$5:C861,"입고")-SUMIFS($F$5:F861,$D$5:D861,D861,$C$5:C861,"출고"))</f>
        <v/>
      </c>
    </row>
    <row r="862">
      <c r="A862" s="24" t="n">
        <v>858</v>
      </c>
      <c r="B862" s="25" t="n"/>
      <c r="C862" s="26" t="n"/>
      <c r="D862" s="26" t="n"/>
      <c r="E862" s="27">
        <f>IF(D862="","",IFERROR(INDEX('품목 목록'!$B$6:$B$205,MATCH(D862,'품목 목록'!$A$6:$A$205,0)),"코드 확인"))</f>
        <v/>
      </c>
      <c r="F862" s="20" t="n"/>
      <c r="G862" s="20" t="n"/>
      <c r="H862" s="21">
        <f>IF(OR(F862="",G862=""),"",F862*G862)</f>
        <v/>
      </c>
      <c r="I862" s="19" t="n"/>
      <c r="J862" s="19" t="n"/>
      <c r="K862" s="22">
        <f>IF(OR(D862="",F862=""),"",IFERROR(N(INDEX('품목 목록'!$E$6:$E$205,MATCH(D862,'품목 목록'!$A$6:$A$205,0))),0)+SUMIFS($F$5:F862,$D$5:D862,D862,$C$5:C862,"입고")-SUMIFS($F$5:F862,$D$5:D862,D862,$C$5:C862,"출고"))</f>
        <v/>
      </c>
    </row>
    <row r="863">
      <c r="A863" s="24" t="n">
        <v>859</v>
      </c>
      <c r="B863" s="25" t="n"/>
      <c r="C863" s="26" t="n"/>
      <c r="D863" s="26" t="n"/>
      <c r="E863" s="27">
        <f>IF(D863="","",IFERROR(INDEX('품목 목록'!$B$6:$B$205,MATCH(D863,'품목 목록'!$A$6:$A$205,0)),"코드 확인"))</f>
        <v/>
      </c>
      <c r="F863" s="20" t="n"/>
      <c r="G863" s="20" t="n"/>
      <c r="H863" s="21">
        <f>IF(OR(F863="",G863=""),"",F863*G863)</f>
        <v/>
      </c>
      <c r="I863" s="19" t="n"/>
      <c r="J863" s="19" t="n"/>
      <c r="K863" s="22">
        <f>IF(OR(D863="",F863=""),"",IFERROR(N(INDEX('품목 목록'!$E$6:$E$205,MATCH(D863,'품목 목록'!$A$6:$A$205,0))),0)+SUMIFS($F$5:F863,$D$5:D863,D863,$C$5:C863,"입고")-SUMIFS($F$5:F863,$D$5:D863,D863,$C$5:C863,"출고"))</f>
        <v/>
      </c>
    </row>
    <row r="864">
      <c r="A864" s="24" t="n">
        <v>860</v>
      </c>
      <c r="B864" s="25" t="n"/>
      <c r="C864" s="26" t="n"/>
      <c r="D864" s="26" t="n"/>
      <c r="E864" s="27">
        <f>IF(D864="","",IFERROR(INDEX('품목 목록'!$B$6:$B$205,MATCH(D864,'품목 목록'!$A$6:$A$205,0)),"코드 확인"))</f>
        <v/>
      </c>
      <c r="F864" s="20" t="n"/>
      <c r="G864" s="20" t="n"/>
      <c r="H864" s="21">
        <f>IF(OR(F864="",G864=""),"",F864*G864)</f>
        <v/>
      </c>
      <c r="I864" s="19" t="n"/>
      <c r="J864" s="19" t="n"/>
      <c r="K864" s="22">
        <f>IF(OR(D864="",F864=""),"",IFERROR(N(INDEX('품목 목록'!$E$6:$E$205,MATCH(D864,'품목 목록'!$A$6:$A$205,0))),0)+SUMIFS($F$5:F864,$D$5:D864,D864,$C$5:C864,"입고")-SUMIFS($F$5:F864,$D$5:D864,D864,$C$5:C864,"출고"))</f>
        <v/>
      </c>
    </row>
    <row r="865">
      <c r="A865" s="24" t="n">
        <v>861</v>
      </c>
      <c r="B865" s="25" t="n"/>
      <c r="C865" s="26" t="n"/>
      <c r="D865" s="26" t="n"/>
      <c r="E865" s="27">
        <f>IF(D865="","",IFERROR(INDEX('품목 목록'!$B$6:$B$205,MATCH(D865,'품목 목록'!$A$6:$A$205,0)),"코드 확인"))</f>
        <v/>
      </c>
      <c r="F865" s="20" t="n"/>
      <c r="G865" s="20" t="n"/>
      <c r="H865" s="21">
        <f>IF(OR(F865="",G865=""),"",F865*G865)</f>
        <v/>
      </c>
      <c r="I865" s="19" t="n"/>
      <c r="J865" s="19" t="n"/>
      <c r="K865" s="22">
        <f>IF(OR(D865="",F865=""),"",IFERROR(N(INDEX('품목 목록'!$E$6:$E$205,MATCH(D865,'품목 목록'!$A$6:$A$205,0))),0)+SUMIFS($F$5:F865,$D$5:D865,D865,$C$5:C865,"입고")-SUMIFS($F$5:F865,$D$5:D865,D865,$C$5:C865,"출고"))</f>
        <v/>
      </c>
    </row>
    <row r="866">
      <c r="A866" s="24" t="n">
        <v>862</v>
      </c>
      <c r="B866" s="25" t="n"/>
      <c r="C866" s="26" t="n"/>
      <c r="D866" s="26" t="n"/>
      <c r="E866" s="27">
        <f>IF(D866="","",IFERROR(INDEX('품목 목록'!$B$6:$B$205,MATCH(D866,'품목 목록'!$A$6:$A$205,0)),"코드 확인"))</f>
        <v/>
      </c>
      <c r="F866" s="20" t="n"/>
      <c r="G866" s="20" t="n"/>
      <c r="H866" s="21">
        <f>IF(OR(F866="",G866=""),"",F866*G866)</f>
        <v/>
      </c>
      <c r="I866" s="19" t="n"/>
      <c r="J866" s="19" t="n"/>
      <c r="K866" s="22">
        <f>IF(OR(D866="",F866=""),"",IFERROR(N(INDEX('품목 목록'!$E$6:$E$205,MATCH(D866,'품목 목록'!$A$6:$A$205,0))),0)+SUMIFS($F$5:F866,$D$5:D866,D866,$C$5:C866,"입고")-SUMIFS($F$5:F866,$D$5:D866,D866,$C$5:C866,"출고"))</f>
        <v/>
      </c>
    </row>
    <row r="867">
      <c r="A867" s="24" t="n">
        <v>863</v>
      </c>
      <c r="B867" s="25" t="n"/>
      <c r="C867" s="26" t="n"/>
      <c r="D867" s="26" t="n"/>
      <c r="E867" s="27">
        <f>IF(D867="","",IFERROR(INDEX('품목 목록'!$B$6:$B$205,MATCH(D867,'품목 목록'!$A$6:$A$205,0)),"코드 확인"))</f>
        <v/>
      </c>
      <c r="F867" s="20" t="n"/>
      <c r="G867" s="20" t="n"/>
      <c r="H867" s="21">
        <f>IF(OR(F867="",G867=""),"",F867*G867)</f>
        <v/>
      </c>
      <c r="I867" s="19" t="n"/>
      <c r="J867" s="19" t="n"/>
      <c r="K867" s="22">
        <f>IF(OR(D867="",F867=""),"",IFERROR(N(INDEX('품목 목록'!$E$6:$E$205,MATCH(D867,'품목 목록'!$A$6:$A$205,0))),0)+SUMIFS($F$5:F867,$D$5:D867,D867,$C$5:C867,"입고")-SUMIFS($F$5:F867,$D$5:D867,D867,$C$5:C867,"출고"))</f>
        <v/>
      </c>
    </row>
    <row r="868">
      <c r="A868" s="24" t="n">
        <v>864</v>
      </c>
      <c r="B868" s="25" t="n"/>
      <c r="C868" s="26" t="n"/>
      <c r="D868" s="26" t="n"/>
      <c r="E868" s="27">
        <f>IF(D868="","",IFERROR(INDEX('품목 목록'!$B$6:$B$205,MATCH(D868,'품목 목록'!$A$6:$A$205,0)),"코드 확인"))</f>
        <v/>
      </c>
      <c r="F868" s="20" t="n"/>
      <c r="G868" s="20" t="n"/>
      <c r="H868" s="21">
        <f>IF(OR(F868="",G868=""),"",F868*G868)</f>
        <v/>
      </c>
      <c r="I868" s="19" t="n"/>
      <c r="J868" s="19" t="n"/>
      <c r="K868" s="22">
        <f>IF(OR(D868="",F868=""),"",IFERROR(N(INDEX('품목 목록'!$E$6:$E$205,MATCH(D868,'품목 목록'!$A$6:$A$205,0))),0)+SUMIFS($F$5:F868,$D$5:D868,D868,$C$5:C868,"입고")-SUMIFS($F$5:F868,$D$5:D868,D868,$C$5:C868,"출고"))</f>
        <v/>
      </c>
    </row>
    <row r="869">
      <c r="A869" s="24" t="n">
        <v>865</v>
      </c>
      <c r="B869" s="25" t="n"/>
      <c r="C869" s="26" t="n"/>
      <c r="D869" s="26" t="n"/>
      <c r="E869" s="27">
        <f>IF(D869="","",IFERROR(INDEX('품목 목록'!$B$6:$B$205,MATCH(D869,'품목 목록'!$A$6:$A$205,0)),"코드 확인"))</f>
        <v/>
      </c>
      <c r="F869" s="20" t="n"/>
      <c r="G869" s="20" t="n"/>
      <c r="H869" s="21">
        <f>IF(OR(F869="",G869=""),"",F869*G869)</f>
        <v/>
      </c>
      <c r="I869" s="19" t="n"/>
      <c r="J869" s="19" t="n"/>
      <c r="K869" s="22">
        <f>IF(OR(D869="",F869=""),"",IFERROR(N(INDEX('품목 목록'!$E$6:$E$205,MATCH(D869,'품목 목록'!$A$6:$A$205,0))),0)+SUMIFS($F$5:F869,$D$5:D869,D869,$C$5:C869,"입고")-SUMIFS($F$5:F869,$D$5:D869,D869,$C$5:C869,"출고"))</f>
        <v/>
      </c>
    </row>
    <row r="870">
      <c r="A870" s="24" t="n">
        <v>866</v>
      </c>
      <c r="B870" s="25" t="n"/>
      <c r="C870" s="26" t="n"/>
      <c r="D870" s="26" t="n"/>
      <c r="E870" s="27">
        <f>IF(D870="","",IFERROR(INDEX('품목 목록'!$B$6:$B$205,MATCH(D870,'품목 목록'!$A$6:$A$205,0)),"코드 확인"))</f>
        <v/>
      </c>
      <c r="F870" s="20" t="n"/>
      <c r="G870" s="20" t="n"/>
      <c r="H870" s="21">
        <f>IF(OR(F870="",G870=""),"",F870*G870)</f>
        <v/>
      </c>
      <c r="I870" s="19" t="n"/>
      <c r="J870" s="19" t="n"/>
      <c r="K870" s="22">
        <f>IF(OR(D870="",F870=""),"",IFERROR(N(INDEX('품목 목록'!$E$6:$E$205,MATCH(D870,'품목 목록'!$A$6:$A$205,0))),0)+SUMIFS($F$5:F870,$D$5:D870,D870,$C$5:C870,"입고")-SUMIFS($F$5:F870,$D$5:D870,D870,$C$5:C870,"출고"))</f>
        <v/>
      </c>
    </row>
    <row r="871">
      <c r="A871" s="24" t="n">
        <v>867</v>
      </c>
      <c r="B871" s="25" t="n"/>
      <c r="C871" s="26" t="n"/>
      <c r="D871" s="26" t="n"/>
      <c r="E871" s="27">
        <f>IF(D871="","",IFERROR(INDEX('품목 목록'!$B$6:$B$205,MATCH(D871,'품목 목록'!$A$6:$A$205,0)),"코드 확인"))</f>
        <v/>
      </c>
      <c r="F871" s="20" t="n"/>
      <c r="G871" s="20" t="n"/>
      <c r="H871" s="21">
        <f>IF(OR(F871="",G871=""),"",F871*G871)</f>
        <v/>
      </c>
      <c r="I871" s="19" t="n"/>
      <c r="J871" s="19" t="n"/>
      <c r="K871" s="22">
        <f>IF(OR(D871="",F871=""),"",IFERROR(N(INDEX('품목 목록'!$E$6:$E$205,MATCH(D871,'품목 목록'!$A$6:$A$205,0))),0)+SUMIFS($F$5:F871,$D$5:D871,D871,$C$5:C871,"입고")-SUMIFS($F$5:F871,$D$5:D871,D871,$C$5:C871,"출고"))</f>
        <v/>
      </c>
    </row>
    <row r="872">
      <c r="A872" s="24" t="n">
        <v>868</v>
      </c>
      <c r="B872" s="25" t="n"/>
      <c r="C872" s="26" t="n"/>
      <c r="D872" s="26" t="n"/>
      <c r="E872" s="27">
        <f>IF(D872="","",IFERROR(INDEX('품목 목록'!$B$6:$B$205,MATCH(D872,'품목 목록'!$A$6:$A$205,0)),"코드 확인"))</f>
        <v/>
      </c>
      <c r="F872" s="20" t="n"/>
      <c r="G872" s="20" t="n"/>
      <c r="H872" s="21">
        <f>IF(OR(F872="",G872=""),"",F872*G872)</f>
        <v/>
      </c>
      <c r="I872" s="19" t="n"/>
      <c r="J872" s="19" t="n"/>
      <c r="K872" s="22">
        <f>IF(OR(D872="",F872=""),"",IFERROR(N(INDEX('품목 목록'!$E$6:$E$205,MATCH(D872,'품목 목록'!$A$6:$A$205,0))),0)+SUMIFS($F$5:F872,$D$5:D872,D872,$C$5:C872,"입고")-SUMIFS($F$5:F872,$D$5:D872,D872,$C$5:C872,"출고"))</f>
        <v/>
      </c>
    </row>
    <row r="873">
      <c r="A873" s="24" t="n">
        <v>869</v>
      </c>
      <c r="B873" s="25" t="n"/>
      <c r="C873" s="26" t="n"/>
      <c r="D873" s="26" t="n"/>
      <c r="E873" s="27">
        <f>IF(D873="","",IFERROR(INDEX('품목 목록'!$B$6:$B$205,MATCH(D873,'품목 목록'!$A$6:$A$205,0)),"코드 확인"))</f>
        <v/>
      </c>
      <c r="F873" s="20" t="n"/>
      <c r="G873" s="20" t="n"/>
      <c r="H873" s="21">
        <f>IF(OR(F873="",G873=""),"",F873*G873)</f>
        <v/>
      </c>
      <c r="I873" s="19" t="n"/>
      <c r="J873" s="19" t="n"/>
      <c r="K873" s="22">
        <f>IF(OR(D873="",F873=""),"",IFERROR(N(INDEX('품목 목록'!$E$6:$E$205,MATCH(D873,'품목 목록'!$A$6:$A$205,0))),0)+SUMIFS($F$5:F873,$D$5:D873,D873,$C$5:C873,"입고")-SUMIFS($F$5:F873,$D$5:D873,D873,$C$5:C873,"출고"))</f>
        <v/>
      </c>
    </row>
    <row r="874">
      <c r="A874" s="24" t="n">
        <v>870</v>
      </c>
      <c r="B874" s="25" t="n"/>
      <c r="C874" s="26" t="n"/>
      <c r="D874" s="26" t="n"/>
      <c r="E874" s="27">
        <f>IF(D874="","",IFERROR(INDEX('품목 목록'!$B$6:$B$205,MATCH(D874,'품목 목록'!$A$6:$A$205,0)),"코드 확인"))</f>
        <v/>
      </c>
      <c r="F874" s="20" t="n"/>
      <c r="G874" s="20" t="n"/>
      <c r="H874" s="21">
        <f>IF(OR(F874="",G874=""),"",F874*G874)</f>
        <v/>
      </c>
      <c r="I874" s="19" t="n"/>
      <c r="J874" s="19" t="n"/>
      <c r="K874" s="22">
        <f>IF(OR(D874="",F874=""),"",IFERROR(N(INDEX('품목 목록'!$E$6:$E$205,MATCH(D874,'품목 목록'!$A$6:$A$205,0))),0)+SUMIFS($F$5:F874,$D$5:D874,D874,$C$5:C874,"입고")-SUMIFS($F$5:F874,$D$5:D874,D874,$C$5:C874,"출고"))</f>
        <v/>
      </c>
    </row>
    <row r="875">
      <c r="A875" s="24" t="n">
        <v>871</v>
      </c>
      <c r="B875" s="25" t="n"/>
      <c r="C875" s="26" t="n"/>
      <c r="D875" s="26" t="n"/>
      <c r="E875" s="27">
        <f>IF(D875="","",IFERROR(INDEX('품목 목록'!$B$6:$B$205,MATCH(D875,'품목 목록'!$A$6:$A$205,0)),"코드 확인"))</f>
        <v/>
      </c>
      <c r="F875" s="20" t="n"/>
      <c r="G875" s="20" t="n"/>
      <c r="H875" s="21">
        <f>IF(OR(F875="",G875=""),"",F875*G875)</f>
        <v/>
      </c>
      <c r="I875" s="19" t="n"/>
      <c r="J875" s="19" t="n"/>
      <c r="K875" s="22">
        <f>IF(OR(D875="",F875=""),"",IFERROR(N(INDEX('품목 목록'!$E$6:$E$205,MATCH(D875,'품목 목록'!$A$6:$A$205,0))),0)+SUMIFS($F$5:F875,$D$5:D875,D875,$C$5:C875,"입고")-SUMIFS($F$5:F875,$D$5:D875,D875,$C$5:C875,"출고"))</f>
        <v/>
      </c>
    </row>
    <row r="876">
      <c r="A876" s="24" t="n">
        <v>872</v>
      </c>
      <c r="B876" s="25" t="n"/>
      <c r="C876" s="26" t="n"/>
      <c r="D876" s="26" t="n"/>
      <c r="E876" s="27">
        <f>IF(D876="","",IFERROR(INDEX('품목 목록'!$B$6:$B$205,MATCH(D876,'품목 목록'!$A$6:$A$205,0)),"코드 확인"))</f>
        <v/>
      </c>
      <c r="F876" s="20" t="n"/>
      <c r="G876" s="20" t="n"/>
      <c r="H876" s="21">
        <f>IF(OR(F876="",G876=""),"",F876*G876)</f>
        <v/>
      </c>
      <c r="I876" s="19" t="n"/>
      <c r="J876" s="19" t="n"/>
      <c r="K876" s="22">
        <f>IF(OR(D876="",F876=""),"",IFERROR(N(INDEX('품목 목록'!$E$6:$E$205,MATCH(D876,'품목 목록'!$A$6:$A$205,0))),0)+SUMIFS($F$5:F876,$D$5:D876,D876,$C$5:C876,"입고")-SUMIFS($F$5:F876,$D$5:D876,D876,$C$5:C876,"출고"))</f>
        <v/>
      </c>
    </row>
    <row r="877">
      <c r="A877" s="24" t="n">
        <v>873</v>
      </c>
      <c r="B877" s="25" t="n"/>
      <c r="C877" s="26" t="n"/>
      <c r="D877" s="26" t="n"/>
      <c r="E877" s="27">
        <f>IF(D877="","",IFERROR(INDEX('품목 목록'!$B$6:$B$205,MATCH(D877,'품목 목록'!$A$6:$A$205,0)),"코드 확인"))</f>
        <v/>
      </c>
      <c r="F877" s="20" t="n"/>
      <c r="G877" s="20" t="n"/>
      <c r="H877" s="21">
        <f>IF(OR(F877="",G877=""),"",F877*G877)</f>
        <v/>
      </c>
      <c r="I877" s="19" t="n"/>
      <c r="J877" s="19" t="n"/>
      <c r="K877" s="22">
        <f>IF(OR(D877="",F877=""),"",IFERROR(N(INDEX('품목 목록'!$E$6:$E$205,MATCH(D877,'품목 목록'!$A$6:$A$205,0))),0)+SUMIFS($F$5:F877,$D$5:D877,D877,$C$5:C877,"입고")-SUMIFS($F$5:F877,$D$5:D877,D877,$C$5:C877,"출고"))</f>
        <v/>
      </c>
    </row>
    <row r="878">
      <c r="A878" s="24" t="n">
        <v>874</v>
      </c>
      <c r="B878" s="25" t="n"/>
      <c r="C878" s="26" t="n"/>
      <c r="D878" s="26" t="n"/>
      <c r="E878" s="27">
        <f>IF(D878="","",IFERROR(INDEX('품목 목록'!$B$6:$B$205,MATCH(D878,'품목 목록'!$A$6:$A$205,0)),"코드 확인"))</f>
        <v/>
      </c>
      <c r="F878" s="20" t="n"/>
      <c r="G878" s="20" t="n"/>
      <c r="H878" s="21">
        <f>IF(OR(F878="",G878=""),"",F878*G878)</f>
        <v/>
      </c>
      <c r="I878" s="19" t="n"/>
      <c r="J878" s="19" t="n"/>
      <c r="K878" s="22">
        <f>IF(OR(D878="",F878=""),"",IFERROR(N(INDEX('품목 목록'!$E$6:$E$205,MATCH(D878,'품목 목록'!$A$6:$A$205,0))),0)+SUMIFS($F$5:F878,$D$5:D878,D878,$C$5:C878,"입고")-SUMIFS($F$5:F878,$D$5:D878,D878,$C$5:C878,"출고"))</f>
        <v/>
      </c>
    </row>
    <row r="879">
      <c r="A879" s="24" t="n">
        <v>875</v>
      </c>
      <c r="B879" s="25" t="n"/>
      <c r="C879" s="26" t="n"/>
      <c r="D879" s="26" t="n"/>
      <c r="E879" s="27">
        <f>IF(D879="","",IFERROR(INDEX('품목 목록'!$B$6:$B$205,MATCH(D879,'품목 목록'!$A$6:$A$205,0)),"코드 확인"))</f>
        <v/>
      </c>
      <c r="F879" s="20" t="n"/>
      <c r="G879" s="20" t="n"/>
      <c r="H879" s="21">
        <f>IF(OR(F879="",G879=""),"",F879*G879)</f>
        <v/>
      </c>
      <c r="I879" s="19" t="n"/>
      <c r="J879" s="19" t="n"/>
      <c r="K879" s="22">
        <f>IF(OR(D879="",F879=""),"",IFERROR(N(INDEX('품목 목록'!$E$6:$E$205,MATCH(D879,'품목 목록'!$A$6:$A$205,0))),0)+SUMIFS($F$5:F879,$D$5:D879,D879,$C$5:C879,"입고")-SUMIFS($F$5:F879,$D$5:D879,D879,$C$5:C879,"출고"))</f>
        <v/>
      </c>
    </row>
    <row r="880">
      <c r="A880" s="24" t="n">
        <v>876</v>
      </c>
      <c r="B880" s="25" t="n"/>
      <c r="C880" s="26" t="n"/>
      <c r="D880" s="26" t="n"/>
      <c r="E880" s="27">
        <f>IF(D880="","",IFERROR(INDEX('품목 목록'!$B$6:$B$205,MATCH(D880,'품목 목록'!$A$6:$A$205,0)),"코드 확인"))</f>
        <v/>
      </c>
      <c r="F880" s="20" t="n"/>
      <c r="G880" s="20" t="n"/>
      <c r="H880" s="21">
        <f>IF(OR(F880="",G880=""),"",F880*G880)</f>
        <v/>
      </c>
      <c r="I880" s="19" t="n"/>
      <c r="J880" s="19" t="n"/>
      <c r="K880" s="22">
        <f>IF(OR(D880="",F880=""),"",IFERROR(N(INDEX('품목 목록'!$E$6:$E$205,MATCH(D880,'품목 목록'!$A$6:$A$205,0))),0)+SUMIFS($F$5:F880,$D$5:D880,D880,$C$5:C880,"입고")-SUMIFS($F$5:F880,$D$5:D880,D880,$C$5:C880,"출고"))</f>
        <v/>
      </c>
    </row>
    <row r="881">
      <c r="A881" s="24" t="n">
        <v>877</v>
      </c>
      <c r="B881" s="25" t="n"/>
      <c r="C881" s="26" t="n"/>
      <c r="D881" s="26" t="n"/>
      <c r="E881" s="27">
        <f>IF(D881="","",IFERROR(INDEX('품목 목록'!$B$6:$B$205,MATCH(D881,'품목 목록'!$A$6:$A$205,0)),"코드 확인"))</f>
        <v/>
      </c>
      <c r="F881" s="20" t="n"/>
      <c r="G881" s="20" t="n"/>
      <c r="H881" s="21">
        <f>IF(OR(F881="",G881=""),"",F881*G881)</f>
        <v/>
      </c>
      <c r="I881" s="19" t="n"/>
      <c r="J881" s="19" t="n"/>
      <c r="K881" s="22">
        <f>IF(OR(D881="",F881=""),"",IFERROR(N(INDEX('품목 목록'!$E$6:$E$205,MATCH(D881,'품목 목록'!$A$6:$A$205,0))),0)+SUMIFS($F$5:F881,$D$5:D881,D881,$C$5:C881,"입고")-SUMIFS($F$5:F881,$D$5:D881,D881,$C$5:C881,"출고"))</f>
        <v/>
      </c>
    </row>
    <row r="882">
      <c r="A882" s="24" t="n">
        <v>878</v>
      </c>
      <c r="B882" s="25" t="n"/>
      <c r="C882" s="26" t="n"/>
      <c r="D882" s="26" t="n"/>
      <c r="E882" s="27">
        <f>IF(D882="","",IFERROR(INDEX('품목 목록'!$B$6:$B$205,MATCH(D882,'품목 목록'!$A$6:$A$205,0)),"코드 확인"))</f>
        <v/>
      </c>
      <c r="F882" s="20" t="n"/>
      <c r="G882" s="20" t="n"/>
      <c r="H882" s="21">
        <f>IF(OR(F882="",G882=""),"",F882*G882)</f>
        <v/>
      </c>
      <c r="I882" s="19" t="n"/>
      <c r="J882" s="19" t="n"/>
      <c r="K882" s="22">
        <f>IF(OR(D882="",F882=""),"",IFERROR(N(INDEX('품목 목록'!$E$6:$E$205,MATCH(D882,'품목 목록'!$A$6:$A$205,0))),0)+SUMIFS($F$5:F882,$D$5:D882,D882,$C$5:C882,"입고")-SUMIFS($F$5:F882,$D$5:D882,D882,$C$5:C882,"출고"))</f>
        <v/>
      </c>
    </row>
    <row r="883">
      <c r="A883" s="24" t="n">
        <v>879</v>
      </c>
      <c r="B883" s="25" t="n"/>
      <c r="C883" s="26" t="n"/>
      <c r="D883" s="26" t="n"/>
      <c r="E883" s="27">
        <f>IF(D883="","",IFERROR(INDEX('품목 목록'!$B$6:$B$205,MATCH(D883,'품목 목록'!$A$6:$A$205,0)),"코드 확인"))</f>
        <v/>
      </c>
      <c r="F883" s="20" t="n"/>
      <c r="G883" s="20" t="n"/>
      <c r="H883" s="21">
        <f>IF(OR(F883="",G883=""),"",F883*G883)</f>
        <v/>
      </c>
      <c r="I883" s="19" t="n"/>
      <c r="J883" s="19" t="n"/>
      <c r="K883" s="22">
        <f>IF(OR(D883="",F883=""),"",IFERROR(N(INDEX('품목 목록'!$E$6:$E$205,MATCH(D883,'품목 목록'!$A$6:$A$205,0))),0)+SUMIFS($F$5:F883,$D$5:D883,D883,$C$5:C883,"입고")-SUMIFS($F$5:F883,$D$5:D883,D883,$C$5:C883,"출고"))</f>
        <v/>
      </c>
    </row>
    <row r="884">
      <c r="A884" s="24" t="n">
        <v>880</v>
      </c>
      <c r="B884" s="25" t="n"/>
      <c r="C884" s="26" t="n"/>
      <c r="D884" s="26" t="n"/>
      <c r="E884" s="27">
        <f>IF(D884="","",IFERROR(INDEX('품목 목록'!$B$6:$B$205,MATCH(D884,'품목 목록'!$A$6:$A$205,0)),"코드 확인"))</f>
        <v/>
      </c>
      <c r="F884" s="20" t="n"/>
      <c r="G884" s="20" t="n"/>
      <c r="H884" s="21">
        <f>IF(OR(F884="",G884=""),"",F884*G884)</f>
        <v/>
      </c>
      <c r="I884" s="19" t="n"/>
      <c r="J884" s="19" t="n"/>
      <c r="K884" s="22">
        <f>IF(OR(D884="",F884=""),"",IFERROR(N(INDEX('품목 목록'!$E$6:$E$205,MATCH(D884,'품목 목록'!$A$6:$A$205,0))),0)+SUMIFS($F$5:F884,$D$5:D884,D884,$C$5:C884,"입고")-SUMIFS($F$5:F884,$D$5:D884,D884,$C$5:C884,"출고"))</f>
        <v/>
      </c>
    </row>
    <row r="885">
      <c r="A885" s="24" t="n">
        <v>881</v>
      </c>
      <c r="B885" s="25" t="n"/>
      <c r="C885" s="26" t="n"/>
      <c r="D885" s="26" t="n"/>
      <c r="E885" s="27">
        <f>IF(D885="","",IFERROR(INDEX('품목 목록'!$B$6:$B$205,MATCH(D885,'품목 목록'!$A$6:$A$205,0)),"코드 확인"))</f>
        <v/>
      </c>
      <c r="F885" s="20" t="n"/>
      <c r="G885" s="20" t="n"/>
      <c r="H885" s="21">
        <f>IF(OR(F885="",G885=""),"",F885*G885)</f>
        <v/>
      </c>
      <c r="I885" s="19" t="n"/>
      <c r="J885" s="19" t="n"/>
      <c r="K885" s="22">
        <f>IF(OR(D885="",F885=""),"",IFERROR(N(INDEX('품목 목록'!$E$6:$E$205,MATCH(D885,'품목 목록'!$A$6:$A$205,0))),0)+SUMIFS($F$5:F885,$D$5:D885,D885,$C$5:C885,"입고")-SUMIFS($F$5:F885,$D$5:D885,D885,$C$5:C885,"출고"))</f>
        <v/>
      </c>
    </row>
    <row r="886">
      <c r="A886" s="24" t="n">
        <v>882</v>
      </c>
      <c r="B886" s="25" t="n"/>
      <c r="C886" s="26" t="n"/>
      <c r="D886" s="26" t="n"/>
      <c r="E886" s="27">
        <f>IF(D886="","",IFERROR(INDEX('품목 목록'!$B$6:$B$205,MATCH(D886,'품목 목록'!$A$6:$A$205,0)),"코드 확인"))</f>
        <v/>
      </c>
      <c r="F886" s="20" t="n"/>
      <c r="G886" s="20" t="n"/>
      <c r="H886" s="21">
        <f>IF(OR(F886="",G886=""),"",F886*G886)</f>
        <v/>
      </c>
      <c r="I886" s="19" t="n"/>
      <c r="J886" s="19" t="n"/>
      <c r="K886" s="22">
        <f>IF(OR(D886="",F886=""),"",IFERROR(N(INDEX('품목 목록'!$E$6:$E$205,MATCH(D886,'품목 목록'!$A$6:$A$205,0))),0)+SUMIFS($F$5:F886,$D$5:D886,D886,$C$5:C886,"입고")-SUMIFS($F$5:F886,$D$5:D886,D886,$C$5:C886,"출고"))</f>
        <v/>
      </c>
    </row>
    <row r="887">
      <c r="A887" s="24" t="n">
        <v>883</v>
      </c>
      <c r="B887" s="25" t="n"/>
      <c r="C887" s="26" t="n"/>
      <c r="D887" s="26" t="n"/>
      <c r="E887" s="27">
        <f>IF(D887="","",IFERROR(INDEX('품목 목록'!$B$6:$B$205,MATCH(D887,'품목 목록'!$A$6:$A$205,0)),"코드 확인"))</f>
        <v/>
      </c>
      <c r="F887" s="20" t="n"/>
      <c r="G887" s="20" t="n"/>
      <c r="H887" s="21">
        <f>IF(OR(F887="",G887=""),"",F887*G887)</f>
        <v/>
      </c>
      <c r="I887" s="19" t="n"/>
      <c r="J887" s="19" t="n"/>
      <c r="K887" s="22">
        <f>IF(OR(D887="",F887=""),"",IFERROR(N(INDEX('품목 목록'!$E$6:$E$205,MATCH(D887,'품목 목록'!$A$6:$A$205,0))),0)+SUMIFS($F$5:F887,$D$5:D887,D887,$C$5:C887,"입고")-SUMIFS($F$5:F887,$D$5:D887,D887,$C$5:C887,"출고"))</f>
        <v/>
      </c>
    </row>
    <row r="888">
      <c r="A888" s="24" t="n">
        <v>884</v>
      </c>
      <c r="B888" s="25" t="n"/>
      <c r="C888" s="26" t="n"/>
      <c r="D888" s="26" t="n"/>
      <c r="E888" s="27">
        <f>IF(D888="","",IFERROR(INDEX('품목 목록'!$B$6:$B$205,MATCH(D888,'품목 목록'!$A$6:$A$205,0)),"코드 확인"))</f>
        <v/>
      </c>
      <c r="F888" s="20" t="n"/>
      <c r="G888" s="20" t="n"/>
      <c r="H888" s="21">
        <f>IF(OR(F888="",G888=""),"",F888*G888)</f>
        <v/>
      </c>
      <c r="I888" s="19" t="n"/>
      <c r="J888" s="19" t="n"/>
      <c r="K888" s="22">
        <f>IF(OR(D888="",F888=""),"",IFERROR(N(INDEX('품목 목록'!$E$6:$E$205,MATCH(D888,'품목 목록'!$A$6:$A$205,0))),0)+SUMIFS($F$5:F888,$D$5:D888,D888,$C$5:C888,"입고")-SUMIFS($F$5:F888,$D$5:D888,D888,$C$5:C888,"출고"))</f>
        <v/>
      </c>
    </row>
    <row r="889">
      <c r="A889" s="24" t="n">
        <v>885</v>
      </c>
      <c r="B889" s="25" t="n"/>
      <c r="C889" s="26" t="n"/>
      <c r="D889" s="26" t="n"/>
      <c r="E889" s="27">
        <f>IF(D889="","",IFERROR(INDEX('품목 목록'!$B$6:$B$205,MATCH(D889,'품목 목록'!$A$6:$A$205,0)),"코드 확인"))</f>
        <v/>
      </c>
      <c r="F889" s="20" t="n"/>
      <c r="G889" s="20" t="n"/>
      <c r="H889" s="21">
        <f>IF(OR(F889="",G889=""),"",F889*G889)</f>
        <v/>
      </c>
      <c r="I889" s="19" t="n"/>
      <c r="J889" s="19" t="n"/>
      <c r="K889" s="22">
        <f>IF(OR(D889="",F889=""),"",IFERROR(N(INDEX('품목 목록'!$E$6:$E$205,MATCH(D889,'품목 목록'!$A$6:$A$205,0))),0)+SUMIFS($F$5:F889,$D$5:D889,D889,$C$5:C889,"입고")-SUMIFS($F$5:F889,$D$5:D889,D889,$C$5:C889,"출고"))</f>
        <v/>
      </c>
    </row>
    <row r="890">
      <c r="A890" s="24" t="n">
        <v>886</v>
      </c>
      <c r="B890" s="25" t="n"/>
      <c r="C890" s="26" t="n"/>
      <c r="D890" s="26" t="n"/>
      <c r="E890" s="27">
        <f>IF(D890="","",IFERROR(INDEX('품목 목록'!$B$6:$B$205,MATCH(D890,'품목 목록'!$A$6:$A$205,0)),"코드 확인"))</f>
        <v/>
      </c>
      <c r="F890" s="20" t="n"/>
      <c r="G890" s="20" t="n"/>
      <c r="H890" s="21">
        <f>IF(OR(F890="",G890=""),"",F890*G890)</f>
        <v/>
      </c>
      <c r="I890" s="19" t="n"/>
      <c r="J890" s="19" t="n"/>
      <c r="K890" s="22">
        <f>IF(OR(D890="",F890=""),"",IFERROR(N(INDEX('품목 목록'!$E$6:$E$205,MATCH(D890,'품목 목록'!$A$6:$A$205,0))),0)+SUMIFS($F$5:F890,$D$5:D890,D890,$C$5:C890,"입고")-SUMIFS($F$5:F890,$D$5:D890,D890,$C$5:C890,"출고"))</f>
        <v/>
      </c>
    </row>
    <row r="891">
      <c r="A891" s="24" t="n">
        <v>887</v>
      </c>
      <c r="B891" s="25" t="n"/>
      <c r="C891" s="26" t="n"/>
      <c r="D891" s="26" t="n"/>
      <c r="E891" s="27">
        <f>IF(D891="","",IFERROR(INDEX('품목 목록'!$B$6:$B$205,MATCH(D891,'품목 목록'!$A$6:$A$205,0)),"코드 확인"))</f>
        <v/>
      </c>
      <c r="F891" s="20" t="n"/>
      <c r="G891" s="20" t="n"/>
      <c r="H891" s="21">
        <f>IF(OR(F891="",G891=""),"",F891*G891)</f>
        <v/>
      </c>
      <c r="I891" s="19" t="n"/>
      <c r="J891" s="19" t="n"/>
      <c r="K891" s="22">
        <f>IF(OR(D891="",F891=""),"",IFERROR(N(INDEX('품목 목록'!$E$6:$E$205,MATCH(D891,'품목 목록'!$A$6:$A$205,0))),0)+SUMIFS($F$5:F891,$D$5:D891,D891,$C$5:C891,"입고")-SUMIFS($F$5:F891,$D$5:D891,D891,$C$5:C891,"출고"))</f>
        <v/>
      </c>
    </row>
    <row r="892">
      <c r="A892" s="24" t="n">
        <v>888</v>
      </c>
      <c r="B892" s="25" t="n"/>
      <c r="C892" s="26" t="n"/>
      <c r="D892" s="26" t="n"/>
      <c r="E892" s="27">
        <f>IF(D892="","",IFERROR(INDEX('품목 목록'!$B$6:$B$205,MATCH(D892,'품목 목록'!$A$6:$A$205,0)),"코드 확인"))</f>
        <v/>
      </c>
      <c r="F892" s="20" t="n"/>
      <c r="G892" s="20" t="n"/>
      <c r="H892" s="21">
        <f>IF(OR(F892="",G892=""),"",F892*G892)</f>
        <v/>
      </c>
      <c r="I892" s="19" t="n"/>
      <c r="J892" s="19" t="n"/>
      <c r="K892" s="22">
        <f>IF(OR(D892="",F892=""),"",IFERROR(N(INDEX('품목 목록'!$E$6:$E$205,MATCH(D892,'품목 목록'!$A$6:$A$205,0))),0)+SUMIFS($F$5:F892,$D$5:D892,D892,$C$5:C892,"입고")-SUMIFS($F$5:F892,$D$5:D892,D892,$C$5:C892,"출고"))</f>
        <v/>
      </c>
    </row>
    <row r="893">
      <c r="A893" s="24" t="n">
        <v>889</v>
      </c>
      <c r="B893" s="25" t="n"/>
      <c r="C893" s="26" t="n"/>
      <c r="D893" s="26" t="n"/>
      <c r="E893" s="27">
        <f>IF(D893="","",IFERROR(INDEX('품목 목록'!$B$6:$B$205,MATCH(D893,'품목 목록'!$A$6:$A$205,0)),"코드 확인"))</f>
        <v/>
      </c>
      <c r="F893" s="20" t="n"/>
      <c r="G893" s="20" t="n"/>
      <c r="H893" s="21">
        <f>IF(OR(F893="",G893=""),"",F893*G893)</f>
        <v/>
      </c>
      <c r="I893" s="19" t="n"/>
      <c r="J893" s="19" t="n"/>
      <c r="K893" s="22">
        <f>IF(OR(D893="",F893=""),"",IFERROR(N(INDEX('품목 목록'!$E$6:$E$205,MATCH(D893,'품목 목록'!$A$6:$A$205,0))),0)+SUMIFS($F$5:F893,$D$5:D893,D893,$C$5:C893,"입고")-SUMIFS($F$5:F893,$D$5:D893,D893,$C$5:C893,"출고"))</f>
        <v/>
      </c>
    </row>
    <row r="894">
      <c r="A894" s="24" t="n">
        <v>890</v>
      </c>
      <c r="B894" s="25" t="n"/>
      <c r="C894" s="26" t="n"/>
      <c r="D894" s="26" t="n"/>
      <c r="E894" s="27">
        <f>IF(D894="","",IFERROR(INDEX('품목 목록'!$B$6:$B$205,MATCH(D894,'품목 목록'!$A$6:$A$205,0)),"코드 확인"))</f>
        <v/>
      </c>
      <c r="F894" s="20" t="n"/>
      <c r="G894" s="20" t="n"/>
      <c r="H894" s="21">
        <f>IF(OR(F894="",G894=""),"",F894*G894)</f>
        <v/>
      </c>
      <c r="I894" s="19" t="n"/>
      <c r="J894" s="19" t="n"/>
      <c r="K894" s="22">
        <f>IF(OR(D894="",F894=""),"",IFERROR(N(INDEX('품목 목록'!$E$6:$E$205,MATCH(D894,'품목 목록'!$A$6:$A$205,0))),0)+SUMIFS($F$5:F894,$D$5:D894,D894,$C$5:C894,"입고")-SUMIFS($F$5:F894,$D$5:D894,D894,$C$5:C894,"출고"))</f>
        <v/>
      </c>
    </row>
    <row r="895">
      <c r="A895" s="24" t="n">
        <v>891</v>
      </c>
      <c r="B895" s="25" t="n"/>
      <c r="C895" s="26" t="n"/>
      <c r="D895" s="26" t="n"/>
      <c r="E895" s="27">
        <f>IF(D895="","",IFERROR(INDEX('품목 목록'!$B$6:$B$205,MATCH(D895,'품목 목록'!$A$6:$A$205,0)),"코드 확인"))</f>
        <v/>
      </c>
      <c r="F895" s="20" t="n"/>
      <c r="G895" s="20" t="n"/>
      <c r="H895" s="21">
        <f>IF(OR(F895="",G895=""),"",F895*G895)</f>
        <v/>
      </c>
      <c r="I895" s="19" t="n"/>
      <c r="J895" s="19" t="n"/>
      <c r="K895" s="22">
        <f>IF(OR(D895="",F895=""),"",IFERROR(N(INDEX('품목 목록'!$E$6:$E$205,MATCH(D895,'품목 목록'!$A$6:$A$205,0))),0)+SUMIFS($F$5:F895,$D$5:D895,D895,$C$5:C895,"입고")-SUMIFS($F$5:F895,$D$5:D895,D895,$C$5:C895,"출고"))</f>
        <v/>
      </c>
    </row>
    <row r="896">
      <c r="A896" s="24" t="n">
        <v>892</v>
      </c>
      <c r="B896" s="25" t="n"/>
      <c r="C896" s="26" t="n"/>
      <c r="D896" s="26" t="n"/>
      <c r="E896" s="27">
        <f>IF(D896="","",IFERROR(INDEX('품목 목록'!$B$6:$B$205,MATCH(D896,'품목 목록'!$A$6:$A$205,0)),"코드 확인"))</f>
        <v/>
      </c>
      <c r="F896" s="20" t="n"/>
      <c r="G896" s="20" t="n"/>
      <c r="H896" s="21">
        <f>IF(OR(F896="",G896=""),"",F896*G896)</f>
        <v/>
      </c>
      <c r="I896" s="19" t="n"/>
      <c r="J896" s="19" t="n"/>
      <c r="K896" s="22">
        <f>IF(OR(D896="",F896=""),"",IFERROR(N(INDEX('품목 목록'!$E$6:$E$205,MATCH(D896,'품목 목록'!$A$6:$A$205,0))),0)+SUMIFS($F$5:F896,$D$5:D896,D896,$C$5:C896,"입고")-SUMIFS($F$5:F896,$D$5:D896,D896,$C$5:C896,"출고"))</f>
        <v/>
      </c>
    </row>
    <row r="897">
      <c r="A897" s="24" t="n">
        <v>893</v>
      </c>
      <c r="B897" s="25" t="n"/>
      <c r="C897" s="26" t="n"/>
      <c r="D897" s="26" t="n"/>
      <c r="E897" s="27">
        <f>IF(D897="","",IFERROR(INDEX('품목 목록'!$B$6:$B$205,MATCH(D897,'품목 목록'!$A$6:$A$205,0)),"코드 확인"))</f>
        <v/>
      </c>
      <c r="F897" s="20" t="n"/>
      <c r="G897" s="20" t="n"/>
      <c r="H897" s="21">
        <f>IF(OR(F897="",G897=""),"",F897*G897)</f>
        <v/>
      </c>
      <c r="I897" s="19" t="n"/>
      <c r="J897" s="19" t="n"/>
      <c r="K897" s="22">
        <f>IF(OR(D897="",F897=""),"",IFERROR(N(INDEX('품목 목록'!$E$6:$E$205,MATCH(D897,'품목 목록'!$A$6:$A$205,0))),0)+SUMIFS($F$5:F897,$D$5:D897,D897,$C$5:C897,"입고")-SUMIFS($F$5:F897,$D$5:D897,D897,$C$5:C897,"출고"))</f>
        <v/>
      </c>
    </row>
    <row r="898">
      <c r="A898" s="24" t="n">
        <v>894</v>
      </c>
      <c r="B898" s="25" t="n"/>
      <c r="C898" s="26" t="n"/>
      <c r="D898" s="26" t="n"/>
      <c r="E898" s="27">
        <f>IF(D898="","",IFERROR(INDEX('품목 목록'!$B$6:$B$205,MATCH(D898,'품목 목록'!$A$6:$A$205,0)),"코드 확인"))</f>
        <v/>
      </c>
      <c r="F898" s="20" t="n"/>
      <c r="G898" s="20" t="n"/>
      <c r="H898" s="21">
        <f>IF(OR(F898="",G898=""),"",F898*G898)</f>
        <v/>
      </c>
      <c r="I898" s="19" t="n"/>
      <c r="J898" s="19" t="n"/>
      <c r="K898" s="22">
        <f>IF(OR(D898="",F898=""),"",IFERROR(N(INDEX('품목 목록'!$E$6:$E$205,MATCH(D898,'품목 목록'!$A$6:$A$205,0))),0)+SUMIFS($F$5:F898,$D$5:D898,D898,$C$5:C898,"입고")-SUMIFS($F$5:F898,$D$5:D898,D898,$C$5:C898,"출고"))</f>
        <v/>
      </c>
    </row>
    <row r="899">
      <c r="A899" s="24" t="n">
        <v>895</v>
      </c>
      <c r="B899" s="25" t="n"/>
      <c r="C899" s="26" t="n"/>
      <c r="D899" s="26" t="n"/>
      <c r="E899" s="27">
        <f>IF(D899="","",IFERROR(INDEX('품목 목록'!$B$6:$B$205,MATCH(D899,'품목 목록'!$A$6:$A$205,0)),"코드 확인"))</f>
        <v/>
      </c>
      <c r="F899" s="20" t="n"/>
      <c r="G899" s="20" t="n"/>
      <c r="H899" s="21">
        <f>IF(OR(F899="",G899=""),"",F899*G899)</f>
        <v/>
      </c>
      <c r="I899" s="19" t="n"/>
      <c r="J899" s="19" t="n"/>
      <c r="K899" s="22">
        <f>IF(OR(D899="",F899=""),"",IFERROR(N(INDEX('품목 목록'!$E$6:$E$205,MATCH(D899,'품목 목록'!$A$6:$A$205,0))),0)+SUMIFS($F$5:F899,$D$5:D899,D899,$C$5:C899,"입고")-SUMIFS($F$5:F899,$D$5:D899,D899,$C$5:C899,"출고"))</f>
        <v/>
      </c>
    </row>
    <row r="900">
      <c r="A900" s="24" t="n">
        <v>896</v>
      </c>
      <c r="B900" s="25" t="n"/>
      <c r="C900" s="26" t="n"/>
      <c r="D900" s="26" t="n"/>
      <c r="E900" s="27">
        <f>IF(D900="","",IFERROR(INDEX('품목 목록'!$B$6:$B$205,MATCH(D900,'품목 목록'!$A$6:$A$205,0)),"코드 확인"))</f>
        <v/>
      </c>
      <c r="F900" s="20" t="n"/>
      <c r="G900" s="20" t="n"/>
      <c r="H900" s="21">
        <f>IF(OR(F900="",G900=""),"",F900*G900)</f>
        <v/>
      </c>
      <c r="I900" s="19" t="n"/>
      <c r="J900" s="19" t="n"/>
      <c r="K900" s="22">
        <f>IF(OR(D900="",F900=""),"",IFERROR(N(INDEX('품목 목록'!$E$6:$E$205,MATCH(D900,'품목 목록'!$A$6:$A$205,0))),0)+SUMIFS($F$5:F900,$D$5:D900,D900,$C$5:C900,"입고")-SUMIFS($F$5:F900,$D$5:D900,D900,$C$5:C900,"출고"))</f>
        <v/>
      </c>
    </row>
    <row r="901">
      <c r="A901" s="24" t="n">
        <v>897</v>
      </c>
      <c r="B901" s="25" t="n"/>
      <c r="C901" s="26" t="n"/>
      <c r="D901" s="26" t="n"/>
      <c r="E901" s="27">
        <f>IF(D901="","",IFERROR(INDEX('품목 목록'!$B$6:$B$205,MATCH(D901,'품목 목록'!$A$6:$A$205,0)),"코드 확인"))</f>
        <v/>
      </c>
      <c r="F901" s="20" t="n"/>
      <c r="G901" s="20" t="n"/>
      <c r="H901" s="21">
        <f>IF(OR(F901="",G901=""),"",F901*G901)</f>
        <v/>
      </c>
      <c r="I901" s="19" t="n"/>
      <c r="J901" s="19" t="n"/>
      <c r="K901" s="22">
        <f>IF(OR(D901="",F901=""),"",IFERROR(N(INDEX('품목 목록'!$E$6:$E$205,MATCH(D901,'품목 목록'!$A$6:$A$205,0))),0)+SUMIFS($F$5:F901,$D$5:D901,D901,$C$5:C901,"입고")-SUMIFS($F$5:F901,$D$5:D901,D901,$C$5:C901,"출고"))</f>
        <v/>
      </c>
    </row>
    <row r="902">
      <c r="A902" s="24" t="n">
        <v>898</v>
      </c>
      <c r="B902" s="25" t="n"/>
      <c r="C902" s="26" t="n"/>
      <c r="D902" s="26" t="n"/>
      <c r="E902" s="27">
        <f>IF(D902="","",IFERROR(INDEX('품목 목록'!$B$6:$B$205,MATCH(D902,'품목 목록'!$A$6:$A$205,0)),"코드 확인"))</f>
        <v/>
      </c>
      <c r="F902" s="20" t="n"/>
      <c r="G902" s="20" t="n"/>
      <c r="H902" s="21">
        <f>IF(OR(F902="",G902=""),"",F902*G902)</f>
        <v/>
      </c>
      <c r="I902" s="19" t="n"/>
      <c r="J902" s="19" t="n"/>
      <c r="K902" s="22">
        <f>IF(OR(D902="",F902=""),"",IFERROR(N(INDEX('품목 목록'!$E$6:$E$205,MATCH(D902,'품목 목록'!$A$6:$A$205,0))),0)+SUMIFS($F$5:F902,$D$5:D902,D902,$C$5:C902,"입고")-SUMIFS($F$5:F902,$D$5:D902,D902,$C$5:C902,"출고"))</f>
        <v/>
      </c>
    </row>
    <row r="903">
      <c r="A903" s="24" t="n">
        <v>899</v>
      </c>
      <c r="B903" s="25" t="n"/>
      <c r="C903" s="26" t="n"/>
      <c r="D903" s="26" t="n"/>
      <c r="E903" s="27">
        <f>IF(D903="","",IFERROR(INDEX('품목 목록'!$B$6:$B$205,MATCH(D903,'품목 목록'!$A$6:$A$205,0)),"코드 확인"))</f>
        <v/>
      </c>
      <c r="F903" s="20" t="n"/>
      <c r="G903" s="20" t="n"/>
      <c r="H903" s="21">
        <f>IF(OR(F903="",G903=""),"",F903*G903)</f>
        <v/>
      </c>
      <c r="I903" s="19" t="n"/>
      <c r="J903" s="19" t="n"/>
      <c r="K903" s="22">
        <f>IF(OR(D903="",F903=""),"",IFERROR(N(INDEX('품목 목록'!$E$6:$E$205,MATCH(D903,'품목 목록'!$A$6:$A$205,0))),0)+SUMIFS($F$5:F903,$D$5:D903,D903,$C$5:C903,"입고")-SUMIFS($F$5:F903,$D$5:D903,D903,$C$5:C903,"출고"))</f>
        <v/>
      </c>
    </row>
    <row r="904">
      <c r="A904" s="24" t="n">
        <v>900</v>
      </c>
      <c r="B904" s="25" t="n"/>
      <c r="C904" s="26" t="n"/>
      <c r="D904" s="26" t="n"/>
      <c r="E904" s="27">
        <f>IF(D904="","",IFERROR(INDEX('품목 목록'!$B$6:$B$205,MATCH(D904,'품목 목록'!$A$6:$A$205,0)),"코드 확인"))</f>
        <v/>
      </c>
      <c r="F904" s="20" t="n"/>
      <c r="G904" s="20" t="n"/>
      <c r="H904" s="21">
        <f>IF(OR(F904="",G904=""),"",F904*G904)</f>
        <v/>
      </c>
      <c r="I904" s="19" t="n"/>
      <c r="J904" s="19" t="n"/>
      <c r="K904" s="22">
        <f>IF(OR(D904="",F904=""),"",IFERROR(N(INDEX('품목 목록'!$E$6:$E$205,MATCH(D904,'품목 목록'!$A$6:$A$205,0))),0)+SUMIFS($F$5:F904,$D$5:D904,D904,$C$5:C904,"입고")-SUMIFS($F$5:F904,$D$5:D904,D904,$C$5:C904,"출고"))</f>
        <v/>
      </c>
    </row>
    <row r="905">
      <c r="A905" s="24" t="n">
        <v>901</v>
      </c>
      <c r="B905" s="25" t="n"/>
      <c r="C905" s="26" t="n"/>
      <c r="D905" s="26" t="n"/>
      <c r="E905" s="27">
        <f>IF(D905="","",IFERROR(INDEX('품목 목록'!$B$6:$B$205,MATCH(D905,'품목 목록'!$A$6:$A$205,0)),"코드 확인"))</f>
        <v/>
      </c>
      <c r="F905" s="20" t="n"/>
      <c r="G905" s="20" t="n"/>
      <c r="H905" s="21">
        <f>IF(OR(F905="",G905=""),"",F905*G905)</f>
        <v/>
      </c>
      <c r="I905" s="19" t="n"/>
      <c r="J905" s="19" t="n"/>
      <c r="K905" s="22">
        <f>IF(OR(D905="",F905=""),"",IFERROR(N(INDEX('품목 목록'!$E$6:$E$205,MATCH(D905,'품목 목록'!$A$6:$A$205,0))),0)+SUMIFS($F$5:F905,$D$5:D905,D905,$C$5:C905,"입고")-SUMIFS($F$5:F905,$D$5:D905,D905,$C$5:C905,"출고"))</f>
        <v/>
      </c>
    </row>
    <row r="906">
      <c r="A906" s="24" t="n">
        <v>902</v>
      </c>
      <c r="B906" s="25" t="n"/>
      <c r="C906" s="26" t="n"/>
      <c r="D906" s="26" t="n"/>
      <c r="E906" s="27">
        <f>IF(D906="","",IFERROR(INDEX('품목 목록'!$B$6:$B$205,MATCH(D906,'품목 목록'!$A$6:$A$205,0)),"코드 확인"))</f>
        <v/>
      </c>
      <c r="F906" s="20" t="n"/>
      <c r="G906" s="20" t="n"/>
      <c r="H906" s="21">
        <f>IF(OR(F906="",G906=""),"",F906*G906)</f>
        <v/>
      </c>
      <c r="I906" s="19" t="n"/>
      <c r="J906" s="19" t="n"/>
      <c r="K906" s="22">
        <f>IF(OR(D906="",F906=""),"",IFERROR(N(INDEX('품목 목록'!$E$6:$E$205,MATCH(D906,'품목 목록'!$A$6:$A$205,0))),0)+SUMIFS($F$5:F906,$D$5:D906,D906,$C$5:C906,"입고")-SUMIFS($F$5:F906,$D$5:D906,D906,$C$5:C906,"출고"))</f>
        <v/>
      </c>
    </row>
    <row r="907">
      <c r="A907" s="24" t="n">
        <v>903</v>
      </c>
      <c r="B907" s="25" t="n"/>
      <c r="C907" s="26" t="n"/>
      <c r="D907" s="26" t="n"/>
      <c r="E907" s="27">
        <f>IF(D907="","",IFERROR(INDEX('품목 목록'!$B$6:$B$205,MATCH(D907,'품목 목록'!$A$6:$A$205,0)),"코드 확인"))</f>
        <v/>
      </c>
      <c r="F907" s="20" t="n"/>
      <c r="G907" s="20" t="n"/>
      <c r="H907" s="21">
        <f>IF(OR(F907="",G907=""),"",F907*G907)</f>
        <v/>
      </c>
      <c r="I907" s="19" t="n"/>
      <c r="J907" s="19" t="n"/>
      <c r="K907" s="22">
        <f>IF(OR(D907="",F907=""),"",IFERROR(N(INDEX('품목 목록'!$E$6:$E$205,MATCH(D907,'품목 목록'!$A$6:$A$205,0))),0)+SUMIFS($F$5:F907,$D$5:D907,D907,$C$5:C907,"입고")-SUMIFS($F$5:F907,$D$5:D907,D907,$C$5:C907,"출고"))</f>
        <v/>
      </c>
    </row>
    <row r="908">
      <c r="A908" s="24" t="n">
        <v>904</v>
      </c>
      <c r="B908" s="25" t="n"/>
      <c r="C908" s="26" t="n"/>
      <c r="D908" s="26" t="n"/>
      <c r="E908" s="27">
        <f>IF(D908="","",IFERROR(INDEX('품목 목록'!$B$6:$B$205,MATCH(D908,'품목 목록'!$A$6:$A$205,0)),"코드 확인"))</f>
        <v/>
      </c>
      <c r="F908" s="20" t="n"/>
      <c r="G908" s="20" t="n"/>
      <c r="H908" s="21">
        <f>IF(OR(F908="",G908=""),"",F908*G908)</f>
        <v/>
      </c>
      <c r="I908" s="19" t="n"/>
      <c r="J908" s="19" t="n"/>
      <c r="K908" s="22">
        <f>IF(OR(D908="",F908=""),"",IFERROR(N(INDEX('품목 목록'!$E$6:$E$205,MATCH(D908,'품목 목록'!$A$6:$A$205,0))),0)+SUMIFS($F$5:F908,$D$5:D908,D908,$C$5:C908,"입고")-SUMIFS($F$5:F908,$D$5:D908,D908,$C$5:C908,"출고"))</f>
        <v/>
      </c>
    </row>
    <row r="909">
      <c r="A909" s="24" t="n">
        <v>905</v>
      </c>
      <c r="B909" s="25" t="n"/>
      <c r="C909" s="26" t="n"/>
      <c r="D909" s="26" t="n"/>
      <c r="E909" s="27">
        <f>IF(D909="","",IFERROR(INDEX('품목 목록'!$B$6:$B$205,MATCH(D909,'품목 목록'!$A$6:$A$205,0)),"코드 확인"))</f>
        <v/>
      </c>
      <c r="F909" s="20" t="n"/>
      <c r="G909" s="20" t="n"/>
      <c r="H909" s="21">
        <f>IF(OR(F909="",G909=""),"",F909*G909)</f>
        <v/>
      </c>
      <c r="I909" s="19" t="n"/>
      <c r="J909" s="19" t="n"/>
      <c r="K909" s="22">
        <f>IF(OR(D909="",F909=""),"",IFERROR(N(INDEX('품목 목록'!$E$6:$E$205,MATCH(D909,'품목 목록'!$A$6:$A$205,0))),0)+SUMIFS($F$5:F909,$D$5:D909,D909,$C$5:C909,"입고")-SUMIFS($F$5:F909,$D$5:D909,D909,$C$5:C909,"출고"))</f>
        <v/>
      </c>
    </row>
    <row r="910">
      <c r="A910" s="24" t="n">
        <v>906</v>
      </c>
      <c r="B910" s="25" t="n"/>
      <c r="C910" s="26" t="n"/>
      <c r="D910" s="26" t="n"/>
      <c r="E910" s="27">
        <f>IF(D910="","",IFERROR(INDEX('품목 목록'!$B$6:$B$205,MATCH(D910,'품목 목록'!$A$6:$A$205,0)),"코드 확인"))</f>
        <v/>
      </c>
      <c r="F910" s="20" t="n"/>
      <c r="G910" s="20" t="n"/>
      <c r="H910" s="21">
        <f>IF(OR(F910="",G910=""),"",F910*G910)</f>
        <v/>
      </c>
      <c r="I910" s="19" t="n"/>
      <c r="J910" s="19" t="n"/>
      <c r="K910" s="22">
        <f>IF(OR(D910="",F910=""),"",IFERROR(N(INDEX('품목 목록'!$E$6:$E$205,MATCH(D910,'품목 목록'!$A$6:$A$205,0))),0)+SUMIFS($F$5:F910,$D$5:D910,D910,$C$5:C910,"입고")-SUMIFS($F$5:F910,$D$5:D910,D910,$C$5:C910,"출고"))</f>
        <v/>
      </c>
    </row>
    <row r="911">
      <c r="A911" s="24" t="n">
        <v>907</v>
      </c>
      <c r="B911" s="25" t="n"/>
      <c r="C911" s="26" t="n"/>
      <c r="D911" s="26" t="n"/>
      <c r="E911" s="27">
        <f>IF(D911="","",IFERROR(INDEX('품목 목록'!$B$6:$B$205,MATCH(D911,'품목 목록'!$A$6:$A$205,0)),"코드 확인"))</f>
        <v/>
      </c>
      <c r="F911" s="20" t="n"/>
      <c r="G911" s="20" t="n"/>
      <c r="H911" s="21">
        <f>IF(OR(F911="",G911=""),"",F911*G911)</f>
        <v/>
      </c>
      <c r="I911" s="19" t="n"/>
      <c r="J911" s="19" t="n"/>
      <c r="K911" s="22">
        <f>IF(OR(D911="",F911=""),"",IFERROR(N(INDEX('품목 목록'!$E$6:$E$205,MATCH(D911,'품목 목록'!$A$6:$A$205,0))),0)+SUMIFS($F$5:F911,$D$5:D911,D911,$C$5:C911,"입고")-SUMIFS($F$5:F911,$D$5:D911,D911,$C$5:C911,"출고"))</f>
        <v/>
      </c>
    </row>
    <row r="912">
      <c r="A912" s="24" t="n">
        <v>908</v>
      </c>
      <c r="B912" s="25" t="n"/>
      <c r="C912" s="26" t="n"/>
      <c r="D912" s="26" t="n"/>
      <c r="E912" s="27">
        <f>IF(D912="","",IFERROR(INDEX('품목 목록'!$B$6:$B$205,MATCH(D912,'품목 목록'!$A$6:$A$205,0)),"코드 확인"))</f>
        <v/>
      </c>
      <c r="F912" s="20" t="n"/>
      <c r="G912" s="20" t="n"/>
      <c r="H912" s="21">
        <f>IF(OR(F912="",G912=""),"",F912*G912)</f>
        <v/>
      </c>
      <c r="I912" s="19" t="n"/>
      <c r="J912" s="19" t="n"/>
      <c r="K912" s="22">
        <f>IF(OR(D912="",F912=""),"",IFERROR(N(INDEX('품목 목록'!$E$6:$E$205,MATCH(D912,'품목 목록'!$A$6:$A$205,0))),0)+SUMIFS($F$5:F912,$D$5:D912,D912,$C$5:C912,"입고")-SUMIFS($F$5:F912,$D$5:D912,D912,$C$5:C912,"출고"))</f>
        <v/>
      </c>
    </row>
    <row r="913">
      <c r="A913" s="24" t="n">
        <v>909</v>
      </c>
      <c r="B913" s="25" t="n"/>
      <c r="C913" s="26" t="n"/>
      <c r="D913" s="26" t="n"/>
      <c r="E913" s="27">
        <f>IF(D913="","",IFERROR(INDEX('품목 목록'!$B$6:$B$205,MATCH(D913,'품목 목록'!$A$6:$A$205,0)),"코드 확인"))</f>
        <v/>
      </c>
      <c r="F913" s="20" t="n"/>
      <c r="G913" s="20" t="n"/>
      <c r="H913" s="21">
        <f>IF(OR(F913="",G913=""),"",F913*G913)</f>
        <v/>
      </c>
      <c r="I913" s="19" t="n"/>
      <c r="J913" s="19" t="n"/>
      <c r="K913" s="22">
        <f>IF(OR(D913="",F913=""),"",IFERROR(N(INDEX('품목 목록'!$E$6:$E$205,MATCH(D913,'품목 목록'!$A$6:$A$205,0))),0)+SUMIFS($F$5:F913,$D$5:D913,D913,$C$5:C913,"입고")-SUMIFS($F$5:F913,$D$5:D913,D913,$C$5:C913,"출고"))</f>
        <v/>
      </c>
    </row>
    <row r="914">
      <c r="A914" s="24" t="n">
        <v>910</v>
      </c>
      <c r="B914" s="25" t="n"/>
      <c r="C914" s="26" t="n"/>
      <c r="D914" s="26" t="n"/>
      <c r="E914" s="27">
        <f>IF(D914="","",IFERROR(INDEX('품목 목록'!$B$6:$B$205,MATCH(D914,'품목 목록'!$A$6:$A$205,0)),"코드 확인"))</f>
        <v/>
      </c>
      <c r="F914" s="20" t="n"/>
      <c r="G914" s="20" t="n"/>
      <c r="H914" s="21">
        <f>IF(OR(F914="",G914=""),"",F914*G914)</f>
        <v/>
      </c>
      <c r="I914" s="19" t="n"/>
      <c r="J914" s="19" t="n"/>
      <c r="K914" s="22">
        <f>IF(OR(D914="",F914=""),"",IFERROR(N(INDEX('품목 목록'!$E$6:$E$205,MATCH(D914,'품목 목록'!$A$6:$A$205,0))),0)+SUMIFS($F$5:F914,$D$5:D914,D914,$C$5:C914,"입고")-SUMIFS($F$5:F914,$D$5:D914,D914,$C$5:C914,"출고"))</f>
        <v/>
      </c>
    </row>
    <row r="915">
      <c r="A915" s="24" t="n">
        <v>911</v>
      </c>
      <c r="B915" s="25" t="n"/>
      <c r="C915" s="26" t="n"/>
      <c r="D915" s="26" t="n"/>
      <c r="E915" s="27">
        <f>IF(D915="","",IFERROR(INDEX('품목 목록'!$B$6:$B$205,MATCH(D915,'품목 목록'!$A$6:$A$205,0)),"코드 확인"))</f>
        <v/>
      </c>
      <c r="F915" s="20" t="n"/>
      <c r="G915" s="20" t="n"/>
      <c r="H915" s="21">
        <f>IF(OR(F915="",G915=""),"",F915*G915)</f>
        <v/>
      </c>
      <c r="I915" s="19" t="n"/>
      <c r="J915" s="19" t="n"/>
      <c r="K915" s="22">
        <f>IF(OR(D915="",F915=""),"",IFERROR(N(INDEX('품목 목록'!$E$6:$E$205,MATCH(D915,'품목 목록'!$A$6:$A$205,0))),0)+SUMIFS($F$5:F915,$D$5:D915,D915,$C$5:C915,"입고")-SUMIFS($F$5:F915,$D$5:D915,D915,$C$5:C915,"출고"))</f>
        <v/>
      </c>
    </row>
    <row r="916">
      <c r="A916" s="24" t="n">
        <v>912</v>
      </c>
      <c r="B916" s="25" t="n"/>
      <c r="C916" s="26" t="n"/>
      <c r="D916" s="26" t="n"/>
      <c r="E916" s="27">
        <f>IF(D916="","",IFERROR(INDEX('품목 목록'!$B$6:$B$205,MATCH(D916,'품목 목록'!$A$6:$A$205,0)),"코드 확인"))</f>
        <v/>
      </c>
      <c r="F916" s="20" t="n"/>
      <c r="G916" s="20" t="n"/>
      <c r="H916" s="21">
        <f>IF(OR(F916="",G916=""),"",F916*G916)</f>
        <v/>
      </c>
      <c r="I916" s="19" t="n"/>
      <c r="J916" s="19" t="n"/>
      <c r="K916" s="22">
        <f>IF(OR(D916="",F916=""),"",IFERROR(N(INDEX('품목 목록'!$E$6:$E$205,MATCH(D916,'품목 목록'!$A$6:$A$205,0))),0)+SUMIFS($F$5:F916,$D$5:D916,D916,$C$5:C916,"입고")-SUMIFS($F$5:F916,$D$5:D916,D916,$C$5:C916,"출고"))</f>
        <v/>
      </c>
    </row>
    <row r="917">
      <c r="A917" s="24" t="n">
        <v>913</v>
      </c>
      <c r="B917" s="25" t="n"/>
      <c r="C917" s="26" t="n"/>
      <c r="D917" s="26" t="n"/>
      <c r="E917" s="27">
        <f>IF(D917="","",IFERROR(INDEX('품목 목록'!$B$6:$B$205,MATCH(D917,'품목 목록'!$A$6:$A$205,0)),"코드 확인"))</f>
        <v/>
      </c>
      <c r="F917" s="20" t="n"/>
      <c r="G917" s="20" t="n"/>
      <c r="H917" s="21">
        <f>IF(OR(F917="",G917=""),"",F917*G917)</f>
        <v/>
      </c>
      <c r="I917" s="19" t="n"/>
      <c r="J917" s="19" t="n"/>
      <c r="K917" s="22">
        <f>IF(OR(D917="",F917=""),"",IFERROR(N(INDEX('품목 목록'!$E$6:$E$205,MATCH(D917,'품목 목록'!$A$6:$A$205,0))),0)+SUMIFS($F$5:F917,$D$5:D917,D917,$C$5:C917,"입고")-SUMIFS($F$5:F917,$D$5:D917,D917,$C$5:C917,"출고"))</f>
        <v/>
      </c>
    </row>
    <row r="918">
      <c r="A918" s="24" t="n">
        <v>914</v>
      </c>
      <c r="B918" s="25" t="n"/>
      <c r="C918" s="26" t="n"/>
      <c r="D918" s="26" t="n"/>
      <c r="E918" s="27">
        <f>IF(D918="","",IFERROR(INDEX('품목 목록'!$B$6:$B$205,MATCH(D918,'품목 목록'!$A$6:$A$205,0)),"코드 확인"))</f>
        <v/>
      </c>
      <c r="F918" s="20" t="n"/>
      <c r="G918" s="20" t="n"/>
      <c r="H918" s="21">
        <f>IF(OR(F918="",G918=""),"",F918*G918)</f>
        <v/>
      </c>
      <c r="I918" s="19" t="n"/>
      <c r="J918" s="19" t="n"/>
      <c r="K918" s="22">
        <f>IF(OR(D918="",F918=""),"",IFERROR(N(INDEX('품목 목록'!$E$6:$E$205,MATCH(D918,'품목 목록'!$A$6:$A$205,0))),0)+SUMIFS($F$5:F918,$D$5:D918,D918,$C$5:C918,"입고")-SUMIFS($F$5:F918,$D$5:D918,D918,$C$5:C918,"출고"))</f>
        <v/>
      </c>
    </row>
    <row r="919">
      <c r="A919" s="24" t="n">
        <v>915</v>
      </c>
      <c r="B919" s="25" t="n"/>
      <c r="C919" s="26" t="n"/>
      <c r="D919" s="26" t="n"/>
      <c r="E919" s="27">
        <f>IF(D919="","",IFERROR(INDEX('품목 목록'!$B$6:$B$205,MATCH(D919,'품목 목록'!$A$6:$A$205,0)),"코드 확인"))</f>
        <v/>
      </c>
      <c r="F919" s="20" t="n"/>
      <c r="G919" s="20" t="n"/>
      <c r="H919" s="21">
        <f>IF(OR(F919="",G919=""),"",F919*G919)</f>
        <v/>
      </c>
      <c r="I919" s="19" t="n"/>
      <c r="J919" s="19" t="n"/>
      <c r="K919" s="22">
        <f>IF(OR(D919="",F919=""),"",IFERROR(N(INDEX('품목 목록'!$E$6:$E$205,MATCH(D919,'품목 목록'!$A$6:$A$205,0))),0)+SUMIFS($F$5:F919,$D$5:D919,D919,$C$5:C919,"입고")-SUMIFS($F$5:F919,$D$5:D919,D919,$C$5:C919,"출고"))</f>
        <v/>
      </c>
    </row>
    <row r="920">
      <c r="A920" s="24" t="n">
        <v>916</v>
      </c>
      <c r="B920" s="25" t="n"/>
      <c r="C920" s="26" t="n"/>
      <c r="D920" s="26" t="n"/>
      <c r="E920" s="27">
        <f>IF(D920="","",IFERROR(INDEX('품목 목록'!$B$6:$B$205,MATCH(D920,'품목 목록'!$A$6:$A$205,0)),"코드 확인"))</f>
        <v/>
      </c>
      <c r="F920" s="20" t="n"/>
      <c r="G920" s="20" t="n"/>
      <c r="H920" s="21">
        <f>IF(OR(F920="",G920=""),"",F920*G920)</f>
        <v/>
      </c>
      <c r="I920" s="19" t="n"/>
      <c r="J920" s="19" t="n"/>
      <c r="K920" s="22">
        <f>IF(OR(D920="",F920=""),"",IFERROR(N(INDEX('품목 목록'!$E$6:$E$205,MATCH(D920,'품목 목록'!$A$6:$A$205,0))),0)+SUMIFS($F$5:F920,$D$5:D920,D920,$C$5:C920,"입고")-SUMIFS($F$5:F920,$D$5:D920,D920,$C$5:C920,"출고"))</f>
        <v/>
      </c>
    </row>
    <row r="921">
      <c r="A921" s="24" t="n">
        <v>917</v>
      </c>
      <c r="B921" s="25" t="n"/>
      <c r="C921" s="26" t="n"/>
      <c r="D921" s="26" t="n"/>
      <c r="E921" s="27">
        <f>IF(D921="","",IFERROR(INDEX('품목 목록'!$B$6:$B$205,MATCH(D921,'품목 목록'!$A$6:$A$205,0)),"코드 확인"))</f>
        <v/>
      </c>
      <c r="F921" s="20" t="n"/>
      <c r="G921" s="20" t="n"/>
      <c r="H921" s="21">
        <f>IF(OR(F921="",G921=""),"",F921*G921)</f>
        <v/>
      </c>
      <c r="I921" s="19" t="n"/>
      <c r="J921" s="19" t="n"/>
      <c r="K921" s="22">
        <f>IF(OR(D921="",F921=""),"",IFERROR(N(INDEX('품목 목록'!$E$6:$E$205,MATCH(D921,'품목 목록'!$A$6:$A$205,0))),0)+SUMIFS($F$5:F921,$D$5:D921,D921,$C$5:C921,"입고")-SUMIFS($F$5:F921,$D$5:D921,D921,$C$5:C921,"출고"))</f>
        <v/>
      </c>
    </row>
    <row r="922">
      <c r="A922" s="24" t="n">
        <v>918</v>
      </c>
      <c r="B922" s="25" t="n"/>
      <c r="C922" s="26" t="n"/>
      <c r="D922" s="26" t="n"/>
      <c r="E922" s="27">
        <f>IF(D922="","",IFERROR(INDEX('품목 목록'!$B$6:$B$205,MATCH(D922,'품목 목록'!$A$6:$A$205,0)),"코드 확인"))</f>
        <v/>
      </c>
      <c r="F922" s="20" t="n"/>
      <c r="G922" s="20" t="n"/>
      <c r="H922" s="21">
        <f>IF(OR(F922="",G922=""),"",F922*G922)</f>
        <v/>
      </c>
      <c r="I922" s="19" t="n"/>
      <c r="J922" s="19" t="n"/>
      <c r="K922" s="22">
        <f>IF(OR(D922="",F922=""),"",IFERROR(N(INDEX('품목 목록'!$E$6:$E$205,MATCH(D922,'품목 목록'!$A$6:$A$205,0))),0)+SUMIFS($F$5:F922,$D$5:D922,D922,$C$5:C922,"입고")-SUMIFS($F$5:F922,$D$5:D922,D922,$C$5:C922,"출고"))</f>
        <v/>
      </c>
    </row>
    <row r="923">
      <c r="A923" s="24" t="n">
        <v>919</v>
      </c>
      <c r="B923" s="25" t="n"/>
      <c r="C923" s="26" t="n"/>
      <c r="D923" s="26" t="n"/>
      <c r="E923" s="27">
        <f>IF(D923="","",IFERROR(INDEX('품목 목록'!$B$6:$B$205,MATCH(D923,'품목 목록'!$A$6:$A$205,0)),"코드 확인"))</f>
        <v/>
      </c>
      <c r="F923" s="20" t="n"/>
      <c r="G923" s="20" t="n"/>
      <c r="H923" s="21">
        <f>IF(OR(F923="",G923=""),"",F923*G923)</f>
        <v/>
      </c>
      <c r="I923" s="19" t="n"/>
      <c r="J923" s="19" t="n"/>
      <c r="K923" s="22">
        <f>IF(OR(D923="",F923=""),"",IFERROR(N(INDEX('품목 목록'!$E$6:$E$205,MATCH(D923,'품목 목록'!$A$6:$A$205,0))),0)+SUMIFS($F$5:F923,$D$5:D923,D923,$C$5:C923,"입고")-SUMIFS($F$5:F923,$D$5:D923,D923,$C$5:C923,"출고"))</f>
        <v/>
      </c>
    </row>
    <row r="924">
      <c r="A924" s="24" t="n">
        <v>920</v>
      </c>
      <c r="B924" s="25" t="n"/>
      <c r="C924" s="26" t="n"/>
      <c r="D924" s="26" t="n"/>
      <c r="E924" s="27">
        <f>IF(D924="","",IFERROR(INDEX('품목 목록'!$B$6:$B$205,MATCH(D924,'품목 목록'!$A$6:$A$205,0)),"코드 확인"))</f>
        <v/>
      </c>
      <c r="F924" s="20" t="n"/>
      <c r="G924" s="20" t="n"/>
      <c r="H924" s="21">
        <f>IF(OR(F924="",G924=""),"",F924*G924)</f>
        <v/>
      </c>
      <c r="I924" s="19" t="n"/>
      <c r="J924" s="19" t="n"/>
      <c r="K924" s="22">
        <f>IF(OR(D924="",F924=""),"",IFERROR(N(INDEX('품목 목록'!$E$6:$E$205,MATCH(D924,'품목 목록'!$A$6:$A$205,0))),0)+SUMIFS($F$5:F924,$D$5:D924,D924,$C$5:C924,"입고")-SUMIFS($F$5:F924,$D$5:D924,D924,$C$5:C924,"출고"))</f>
        <v/>
      </c>
    </row>
    <row r="925">
      <c r="A925" s="24" t="n">
        <v>921</v>
      </c>
      <c r="B925" s="25" t="n"/>
      <c r="C925" s="26" t="n"/>
      <c r="D925" s="26" t="n"/>
      <c r="E925" s="27">
        <f>IF(D925="","",IFERROR(INDEX('품목 목록'!$B$6:$B$205,MATCH(D925,'품목 목록'!$A$6:$A$205,0)),"코드 확인"))</f>
        <v/>
      </c>
      <c r="F925" s="20" t="n"/>
      <c r="G925" s="20" t="n"/>
      <c r="H925" s="21">
        <f>IF(OR(F925="",G925=""),"",F925*G925)</f>
        <v/>
      </c>
      <c r="I925" s="19" t="n"/>
      <c r="J925" s="19" t="n"/>
      <c r="K925" s="22">
        <f>IF(OR(D925="",F925=""),"",IFERROR(N(INDEX('품목 목록'!$E$6:$E$205,MATCH(D925,'품목 목록'!$A$6:$A$205,0))),0)+SUMIFS($F$5:F925,$D$5:D925,D925,$C$5:C925,"입고")-SUMIFS($F$5:F925,$D$5:D925,D925,$C$5:C925,"출고"))</f>
        <v/>
      </c>
    </row>
    <row r="926">
      <c r="A926" s="24" t="n">
        <v>922</v>
      </c>
      <c r="B926" s="25" t="n"/>
      <c r="C926" s="26" t="n"/>
      <c r="D926" s="26" t="n"/>
      <c r="E926" s="27">
        <f>IF(D926="","",IFERROR(INDEX('품목 목록'!$B$6:$B$205,MATCH(D926,'품목 목록'!$A$6:$A$205,0)),"코드 확인"))</f>
        <v/>
      </c>
      <c r="F926" s="20" t="n"/>
      <c r="G926" s="20" t="n"/>
      <c r="H926" s="21">
        <f>IF(OR(F926="",G926=""),"",F926*G926)</f>
        <v/>
      </c>
      <c r="I926" s="19" t="n"/>
      <c r="J926" s="19" t="n"/>
      <c r="K926" s="22">
        <f>IF(OR(D926="",F926=""),"",IFERROR(N(INDEX('품목 목록'!$E$6:$E$205,MATCH(D926,'품목 목록'!$A$6:$A$205,0))),0)+SUMIFS($F$5:F926,$D$5:D926,D926,$C$5:C926,"입고")-SUMIFS($F$5:F926,$D$5:D926,D926,$C$5:C926,"출고"))</f>
        <v/>
      </c>
    </row>
    <row r="927">
      <c r="A927" s="24" t="n">
        <v>923</v>
      </c>
      <c r="B927" s="25" t="n"/>
      <c r="C927" s="26" t="n"/>
      <c r="D927" s="26" t="n"/>
      <c r="E927" s="27">
        <f>IF(D927="","",IFERROR(INDEX('품목 목록'!$B$6:$B$205,MATCH(D927,'품목 목록'!$A$6:$A$205,0)),"코드 확인"))</f>
        <v/>
      </c>
      <c r="F927" s="20" t="n"/>
      <c r="G927" s="20" t="n"/>
      <c r="H927" s="21">
        <f>IF(OR(F927="",G927=""),"",F927*G927)</f>
        <v/>
      </c>
      <c r="I927" s="19" t="n"/>
      <c r="J927" s="19" t="n"/>
      <c r="K927" s="22">
        <f>IF(OR(D927="",F927=""),"",IFERROR(N(INDEX('품목 목록'!$E$6:$E$205,MATCH(D927,'품목 목록'!$A$6:$A$205,0))),0)+SUMIFS($F$5:F927,$D$5:D927,D927,$C$5:C927,"입고")-SUMIFS($F$5:F927,$D$5:D927,D927,$C$5:C927,"출고"))</f>
        <v/>
      </c>
    </row>
    <row r="928">
      <c r="A928" s="24" t="n">
        <v>924</v>
      </c>
      <c r="B928" s="25" t="n"/>
      <c r="C928" s="26" t="n"/>
      <c r="D928" s="26" t="n"/>
      <c r="E928" s="27">
        <f>IF(D928="","",IFERROR(INDEX('품목 목록'!$B$6:$B$205,MATCH(D928,'품목 목록'!$A$6:$A$205,0)),"코드 확인"))</f>
        <v/>
      </c>
      <c r="F928" s="20" t="n"/>
      <c r="G928" s="20" t="n"/>
      <c r="H928" s="21">
        <f>IF(OR(F928="",G928=""),"",F928*G928)</f>
        <v/>
      </c>
      <c r="I928" s="19" t="n"/>
      <c r="J928" s="19" t="n"/>
      <c r="K928" s="22">
        <f>IF(OR(D928="",F928=""),"",IFERROR(N(INDEX('품목 목록'!$E$6:$E$205,MATCH(D928,'품목 목록'!$A$6:$A$205,0))),0)+SUMIFS($F$5:F928,$D$5:D928,D928,$C$5:C928,"입고")-SUMIFS($F$5:F928,$D$5:D928,D928,$C$5:C928,"출고"))</f>
        <v/>
      </c>
    </row>
    <row r="929">
      <c r="A929" s="24" t="n">
        <v>925</v>
      </c>
      <c r="B929" s="25" t="n"/>
      <c r="C929" s="26" t="n"/>
      <c r="D929" s="26" t="n"/>
      <c r="E929" s="27">
        <f>IF(D929="","",IFERROR(INDEX('품목 목록'!$B$6:$B$205,MATCH(D929,'품목 목록'!$A$6:$A$205,0)),"코드 확인"))</f>
        <v/>
      </c>
      <c r="F929" s="20" t="n"/>
      <c r="G929" s="20" t="n"/>
      <c r="H929" s="21">
        <f>IF(OR(F929="",G929=""),"",F929*G929)</f>
        <v/>
      </c>
      <c r="I929" s="19" t="n"/>
      <c r="J929" s="19" t="n"/>
      <c r="K929" s="22">
        <f>IF(OR(D929="",F929=""),"",IFERROR(N(INDEX('품목 목록'!$E$6:$E$205,MATCH(D929,'품목 목록'!$A$6:$A$205,0))),0)+SUMIFS($F$5:F929,$D$5:D929,D929,$C$5:C929,"입고")-SUMIFS($F$5:F929,$D$5:D929,D929,$C$5:C929,"출고"))</f>
        <v/>
      </c>
    </row>
    <row r="930">
      <c r="A930" s="24" t="n">
        <v>926</v>
      </c>
      <c r="B930" s="25" t="n"/>
      <c r="C930" s="26" t="n"/>
      <c r="D930" s="26" t="n"/>
      <c r="E930" s="27">
        <f>IF(D930="","",IFERROR(INDEX('품목 목록'!$B$6:$B$205,MATCH(D930,'품목 목록'!$A$6:$A$205,0)),"코드 확인"))</f>
        <v/>
      </c>
      <c r="F930" s="20" t="n"/>
      <c r="G930" s="20" t="n"/>
      <c r="H930" s="21">
        <f>IF(OR(F930="",G930=""),"",F930*G930)</f>
        <v/>
      </c>
      <c r="I930" s="19" t="n"/>
      <c r="J930" s="19" t="n"/>
      <c r="K930" s="22">
        <f>IF(OR(D930="",F930=""),"",IFERROR(N(INDEX('품목 목록'!$E$6:$E$205,MATCH(D930,'품목 목록'!$A$6:$A$205,0))),0)+SUMIFS($F$5:F930,$D$5:D930,D930,$C$5:C930,"입고")-SUMIFS($F$5:F930,$D$5:D930,D930,$C$5:C930,"출고"))</f>
        <v/>
      </c>
    </row>
    <row r="931">
      <c r="A931" s="24" t="n">
        <v>927</v>
      </c>
      <c r="B931" s="25" t="n"/>
      <c r="C931" s="26" t="n"/>
      <c r="D931" s="26" t="n"/>
      <c r="E931" s="27">
        <f>IF(D931="","",IFERROR(INDEX('품목 목록'!$B$6:$B$205,MATCH(D931,'품목 목록'!$A$6:$A$205,0)),"코드 확인"))</f>
        <v/>
      </c>
      <c r="F931" s="20" t="n"/>
      <c r="G931" s="20" t="n"/>
      <c r="H931" s="21">
        <f>IF(OR(F931="",G931=""),"",F931*G931)</f>
        <v/>
      </c>
      <c r="I931" s="19" t="n"/>
      <c r="J931" s="19" t="n"/>
      <c r="K931" s="22">
        <f>IF(OR(D931="",F931=""),"",IFERROR(N(INDEX('품목 목록'!$E$6:$E$205,MATCH(D931,'품목 목록'!$A$6:$A$205,0))),0)+SUMIFS($F$5:F931,$D$5:D931,D931,$C$5:C931,"입고")-SUMIFS($F$5:F931,$D$5:D931,D931,$C$5:C931,"출고"))</f>
        <v/>
      </c>
    </row>
    <row r="932">
      <c r="A932" s="24" t="n">
        <v>928</v>
      </c>
      <c r="B932" s="25" t="n"/>
      <c r="C932" s="26" t="n"/>
      <c r="D932" s="26" t="n"/>
      <c r="E932" s="27">
        <f>IF(D932="","",IFERROR(INDEX('품목 목록'!$B$6:$B$205,MATCH(D932,'품목 목록'!$A$6:$A$205,0)),"코드 확인"))</f>
        <v/>
      </c>
      <c r="F932" s="20" t="n"/>
      <c r="G932" s="20" t="n"/>
      <c r="H932" s="21">
        <f>IF(OR(F932="",G932=""),"",F932*G932)</f>
        <v/>
      </c>
      <c r="I932" s="19" t="n"/>
      <c r="J932" s="19" t="n"/>
      <c r="K932" s="22">
        <f>IF(OR(D932="",F932=""),"",IFERROR(N(INDEX('품목 목록'!$E$6:$E$205,MATCH(D932,'품목 목록'!$A$6:$A$205,0))),0)+SUMIFS($F$5:F932,$D$5:D932,D932,$C$5:C932,"입고")-SUMIFS($F$5:F932,$D$5:D932,D932,$C$5:C932,"출고"))</f>
        <v/>
      </c>
    </row>
    <row r="933">
      <c r="A933" s="24" t="n">
        <v>929</v>
      </c>
      <c r="B933" s="25" t="n"/>
      <c r="C933" s="26" t="n"/>
      <c r="D933" s="26" t="n"/>
      <c r="E933" s="27">
        <f>IF(D933="","",IFERROR(INDEX('품목 목록'!$B$6:$B$205,MATCH(D933,'품목 목록'!$A$6:$A$205,0)),"코드 확인"))</f>
        <v/>
      </c>
      <c r="F933" s="20" t="n"/>
      <c r="G933" s="20" t="n"/>
      <c r="H933" s="21">
        <f>IF(OR(F933="",G933=""),"",F933*G933)</f>
        <v/>
      </c>
      <c r="I933" s="19" t="n"/>
      <c r="J933" s="19" t="n"/>
      <c r="K933" s="22">
        <f>IF(OR(D933="",F933=""),"",IFERROR(N(INDEX('품목 목록'!$E$6:$E$205,MATCH(D933,'품목 목록'!$A$6:$A$205,0))),0)+SUMIFS($F$5:F933,$D$5:D933,D933,$C$5:C933,"입고")-SUMIFS($F$5:F933,$D$5:D933,D933,$C$5:C933,"출고"))</f>
        <v/>
      </c>
    </row>
    <row r="934">
      <c r="A934" s="24" t="n">
        <v>930</v>
      </c>
      <c r="B934" s="25" t="n"/>
      <c r="C934" s="26" t="n"/>
      <c r="D934" s="26" t="n"/>
      <c r="E934" s="27">
        <f>IF(D934="","",IFERROR(INDEX('품목 목록'!$B$6:$B$205,MATCH(D934,'품목 목록'!$A$6:$A$205,0)),"코드 확인"))</f>
        <v/>
      </c>
      <c r="F934" s="20" t="n"/>
      <c r="G934" s="20" t="n"/>
      <c r="H934" s="21">
        <f>IF(OR(F934="",G934=""),"",F934*G934)</f>
        <v/>
      </c>
      <c r="I934" s="19" t="n"/>
      <c r="J934" s="19" t="n"/>
      <c r="K934" s="22">
        <f>IF(OR(D934="",F934=""),"",IFERROR(N(INDEX('품목 목록'!$E$6:$E$205,MATCH(D934,'품목 목록'!$A$6:$A$205,0))),0)+SUMIFS($F$5:F934,$D$5:D934,D934,$C$5:C934,"입고")-SUMIFS($F$5:F934,$D$5:D934,D934,$C$5:C934,"출고"))</f>
        <v/>
      </c>
    </row>
    <row r="935">
      <c r="A935" s="24" t="n">
        <v>931</v>
      </c>
      <c r="B935" s="25" t="n"/>
      <c r="C935" s="26" t="n"/>
      <c r="D935" s="26" t="n"/>
      <c r="E935" s="27">
        <f>IF(D935="","",IFERROR(INDEX('품목 목록'!$B$6:$B$205,MATCH(D935,'품목 목록'!$A$6:$A$205,0)),"코드 확인"))</f>
        <v/>
      </c>
      <c r="F935" s="20" t="n"/>
      <c r="G935" s="20" t="n"/>
      <c r="H935" s="21">
        <f>IF(OR(F935="",G935=""),"",F935*G935)</f>
        <v/>
      </c>
      <c r="I935" s="19" t="n"/>
      <c r="J935" s="19" t="n"/>
      <c r="K935" s="22">
        <f>IF(OR(D935="",F935=""),"",IFERROR(N(INDEX('품목 목록'!$E$6:$E$205,MATCH(D935,'품목 목록'!$A$6:$A$205,0))),0)+SUMIFS($F$5:F935,$D$5:D935,D935,$C$5:C935,"입고")-SUMIFS($F$5:F935,$D$5:D935,D935,$C$5:C935,"출고"))</f>
        <v/>
      </c>
    </row>
    <row r="936">
      <c r="A936" s="24" t="n">
        <v>932</v>
      </c>
      <c r="B936" s="25" t="n"/>
      <c r="C936" s="26" t="n"/>
      <c r="D936" s="26" t="n"/>
      <c r="E936" s="27">
        <f>IF(D936="","",IFERROR(INDEX('품목 목록'!$B$6:$B$205,MATCH(D936,'품목 목록'!$A$6:$A$205,0)),"코드 확인"))</f>
        <v/>
      </c>
      <c r="F936" s="20" t="n"/>
      <c r="G936" s="20" t="n"/>
      <c r="H936" s="21">
        <f>IF(OR(F936="",G936=""),"",F936*G936)</f>
        <v/>
      </c>
      <c r="I936" s="19" t="n"/>
      <c r="J936" s="19" t="n"/>
      <c r="K936" s="22">
        <f>IF(OR(D936="",F936=""),"",IFERROR(N(INDEX('품목 목록'!$E$6:$E$205,MATCH(D936,'품목 목록'!$A$6:$A$205,0))),0)+SUMIFS($F$5:F936,$D$5:D936,D936,$C$5:C936,"입고")-SUMIFS($F$5:F936,$D$5:D936,D936,$C$5:C936,"출고"))</f>
        <v/>
      </c>
    </row>
    <row r="937">
      <c r="A937" s="24" t="n">
        <v>933</v>
      </c>
      <c r="B937" s="25" t="n"/>
      <c r="C937" s="26" t="n"/>
      <c r="D937" s="26" t="n"/>
      <c r="E937" s="27">
        <f>IF(D937="","",IFERROR(INDEX('품목 목록'!$B$6:$B$205,MATCH(D937,'품목 목록'!$A$6:$A$205,0)),"코드 확인"))</f>
        <v/>
      </c>
      <c r="F937" s="20" t="n"/>
      <c r="G937" s="20" t="n"/>
      <c r="H937" s="21">
        <f>IF(OR(F937="",G937=""),"",F937*G937)</f>
        <v/>
      </c>
      <c r="I937" s="19" t="n"/>
      <c r="J937" s="19" t="n"/>
      <c r="K937" s="22">
        <f>IF(OR(D937="",F937=""),"",IFERROR(N(INDEX('품목 목록'!$E$6:$E$205,MATCH(D937,'품목 목록'!$A$6:$A$205,0))),0)+SUMIFS($F$5:F937,$D$5:D937,D937,$C$5:C937,"입고")-SUMIFS($F$5:F937,$D$5:D937,D937,$C$5:C937,"출고"))</f>
        <v/>
      </c>
    </row>
    <row r="938">
      <c r="A938" s="24" t="n">
        <v>934</v>
      </c>
      <c r="B938" s="25" t="n"/>
      <c r="C938" s="26" t="n"/>
      <c r="D938" s="26" t="n"/>
      <c r="E938" s="27">
        <f>IF(D938="","",IFERROR(INDEX('품목 목록'!$B$6:$B$205,MATCH(D938,'품목 목록'!$A$6:$A$205,0)),"코드 확인"))</f>
        <v/>
      </c>
      <c r="F938" s="20" t="n"/>
      <c r="G938" s="20" t="n"/>
      <c r="H938" s="21">
        <f>IF(OR(F938="",G938=""),"",F938*G938)</f>
        <v/>
      </c>
      <c r="I938" s="19" t="n"/>
      <c r="J938" s="19" t="n"/>
      <c r="K938" s="22">
        <f>IF(OR(D938="",F938=""),"",IFERROR(N(INDEX('품목 목록'!$E$6:$E$205,MATCH(D938,'품목 목록'!$A$6:$A$205,0))),0)+SUMIFS($F$5:F938,$D$5:D938,D938,$C$5:C938,"입고")-SUMIFS($F$5:F938,$D$5:D938,D938,$C$5:C938,"출고"))</f>
        <v/>
      </c>
    </row>
    <row r="939">
      <c r="A939" s="24" t="n">
        <v>935</v>
      </c>
      <c r="B939" s="25" t="n"/>
      <c r="C939" s="26" t="n"/>
      <c r="D939" s="26" t="n"/>
      <c r="E939" s="27">
        <f>IF(D939="","",IFERROR(INDEX('품목 목록'!$B$6:$B$205,MATCH(D939,'품목 목록'!$A$6:$A$205,0)),"코드 확인"))</f>
        <v/>
      </c>
      <c r="F939" s="20" t="n"/>
      <c r="G939" s="20" t="n"/>
      <c r="H939" s="21">
        <f>IF(OR(F939="",G939=""),"",F939*G939)</f>
        <v/>
      </c>
      <c r="I939" s="19" t="n"/>
      <c r="J939" s="19" t="n"/>
      <c r="K939" s="22">
        <f>IF(OR(D939="",F939=""),"",IFERROR(N(INDEX('품목 목록'!$E$6:$E$205,MATCH(D939,'품목 목록'!$A$6:$A$205,0))),0)+SUMIFS($F$5:F939,$D$5:D939,D939,$C$5:C939,"입고")-SUMIFS($F$5:F939,$D$5:D939,D939,$C$5:C939,"출고"))</f>
        <v/>
      </c>
    </row>
    <row r="940">
      <c r="A940" s="24" t="n">
        <v>936</v>
      </c>
      <c r="B940" s="25" t="n"/>
      <c r="C940" s="26" t="n"/>
      <c r="D940" s="26" t="n"/>
      <c r="E940" s="27">
        <f>IF(D940="","",IFERROR(INDEX('품목 목록'!$B$6:$B$205,MATCH(D940,'품목 목록'!$A$6:$A$205,0)),"코드 확인"))</f>
        <v/>
      </c>
      <c r="F940" s="20" t="n"/>
      <c r="G940" s="20" t="n"/>
      <c r="H940" s="21">
        <f>IF(OR(F940="",G940=""),"",F940*G940)</f>
        <v/>
      </c>
      <c r="I940" s="19" t="n"/>
      <c r="J940" s="19" t="n"/>
      <c r="K940" s="22">
        <f>IF(OR(D940="",F940=""),"",IFERROR(N(INDEX('품목 목록'!$E$6:$E$205,MATCH(D940,'품목 목록'!$A$6:$A$205,0))),0)+SUMIFS($F$5:F940,$D$5:D940,D940,$C$5:C940,"입고")-SUMIFS($F$5:F940,$D$5:D940,D940,$C$5:C940,"출고"))</f>
        <v/>
      </c>
    </row>
    <row r="941">
      <c r="A941" s="24" t="n">
        <v>937</v>
      </c>
      <c r="B941" s="25" t="n"/>
      <c r="C941" s="26" t="n"/>
      <c r="D941" s="26" t="n"/>
      <c r="E941" s="27">
        <f>IF(D941="","",IFERROR(INDEX('품목 목록'!$B$6:$B$205,MATCH(D941,'품목 목록'!$A$6:$A$205,0)),"코드 확인"))</f>
        <v/>
      </c>
      <c r="F941" s="20" t="n"/>
      <c r="G941" s="20" t="n"/>
      <c r="H941" s="21">
        <f>IF(OR(F941="",G941=""),"",F941*G941)</f>
        <v/>
      </c>
      <c r="I941" s="19" t="n"/>
      <c r="J941" s="19" t="n"/>
      <c r="K941" s="22">
        <f>IF(OR(D941="",F941=""),"",IFERROR(N(INDEX('품목 목록'!$E$6:$E$205,MATCH(D941,'품목 목록'!$A$6:$A$205,0))),0)+SUMIFS($F$5:F941,$D$5:D941,D941,$C$5:C941,"입고")-SUMIFS($F$5:F941,$D$5:D941,D941,$C$5:C941,"출고"))</f>
        <v/>
      </c>
    </row>
    <row r="942">
      <c r="A942" s="24" t="n">
        <v>938</v>
      </c>
      <c r="B942" s="25" t="n"/>
      <c r="C942" s="26" t="n"/>
      <c r="D942" s="26" t="n"/>
      <c r="E942" s="27">
        <f>IF(D942="","",IFERROR(INDEX('품목 목록'!$B$6:$B$205,MATCH(D942,'품목 목록'!$A$6:$A$205,0)),"코드 확인"))</f>
        <v/>
      </c>
      <c r="F942" s="20" t="n"/>
      <c r="G942" s="20" t="n"/>
      <c r="H942" s="21">
        <f>IF(OR(F942="",G942=""),"",F942*G942)</f>
        <v/>
      </c>
      <c r="I942" s="19" t="n"/>
      <c r="J942" s="19" t="n"/>
      <c r="K942" s="22">
        <f>IF(OR(D942="",F942=""),"",IFERROR(N(INDEX('품목 목록'!$E$6:$E$205,MATCH(D942,'품목 목록'!$A$6:$A$205,0))),0)+SUMIFS($F$5:F942,$D$5:D942,D942,$C$5:C942,"입고")-SUMIFS($F$5:F942,$D$5:D942,D942,$C$5:C942,"출고"))</f>
        <v/>
      </c>
    </row>
    <row r="943">
      <c r="A943" s="24" t="n">
        <v>939</v>
      </c>
      <c r="B943" s="25" t="n"/>
      <c r="C943" s="26" t="n"/>
      <c r="D943" s="26" t="n"/>
      <c r="E943" s="27">
        <f>IF(D943="","",IFERROR(INDEX('품목 목록'!$B$6:$B$205,MATCH(D943,'품목 목록'!$A$6:$A$205,0)),"코드 확인"))</f>
        <v/>
      </c>
      <c r="F943" s="20" t="n"/>
      <c r="G943" s="20" t="n"/>
      <c r="H943" s="21">
        <f>IF(OR(F943="",G943=""),"",F943*G943)</f>
        <v/>
      </c>
      <c r="I943" s="19" t="n"/>
      <c r="J943" s="19" t="n"/>
      <c r="K943" s="22">
        <f>IF(OR(D943="",F943=""),"",IFERROR(N(INDEX('품목 목록'!$E$6:$E$205,MATCH(D943,'품목 목록'!$A$6:$A$205,0))),0)+SUMIFS($F$5:F943,$D$5:D943,D943,$C$5:C943,"입고")-SUMIFS($F$5:F943,$D$5:D943,D943,$C$5:C943,"출고"))</f>
        <v/>
      </c>
    </row>
    <row r="944">
      <c r="A944" s="24" t="n">
        <v>940</v>
      </c>
      <c r="B944" s="25" t="n"/>
      <c r="C944" s="26" t="n"/>
      <c r="D944" s="26" t="n"/>
      <c r="E944" s="27">
        <f>IF(D944="","",IFERROR(INDEX('품목 목록'!$B$6:$B$205,MATCH(D944,'품목 목록'!$A$6:$A$205,0)),"코드 확인"))</f>
        <v/>
      </c>
      <c r="F944" s="20" t="n"/>
      <c r="G944" s="20" t="n"/>
      <c r="H944" s="21">
        <f>IF(OR(F944="",G944=""),"",F944*G944)</f>
        <v/>
      </c>
      <c r="I944" s="19" t="n"/>
      <c r="J944" s="19" t="n"/>
      <c r="K944" s="22">
        <f>IF(OR(D944="",F944=""),"",IFERROR(N(INDEX('품목 목록'!$E$6:$E$205,MATCH(D944,'품목 목록'!$A$6:$A$205,0))),0)+SUMIFS($F$5:F944,$D$5:D944,D944,$C$5:C944,"입고")-SUMIFS($F$5:F944,$D$5:D944,D944,$C$5:C944,"출고"))</f>
        <v/>
      </c>
    </row>
    <row r="945">
      <c r="A945" s="24" t="n">
        <v>941</v>
      </c>
      <c r="B945" s="25" t="n"/>
      <c r="C945" s="26" t="n"/>
      <c r="D945" s="26" t="n"/>
      <c r="E945" s="27">
        <f>IF(D945="","",IFERROR(INDEX('품목 목록'!$B$6:$B$205,MATCH(D945,'품목 목록'!$A$6:$A$205,0)),"코드 확인"))</f>
        <v/>
      </c>
      <c r="F945" s="20" t="n"/>
      <c r="G945" s="20" t="n"/>
      <c r="H945" s="21">
        <f>IF(OR(F945="",G945=""),"",F945*G945)</f>
        <v/>
      </c>
      <c r="I945" s="19" t="n"/>
      <c r="J945" s="19" t="n"/>
      <c r="K945" s="22">
        <f>IF(OR(D945="",F945=""),"",IFERROR(N(INDEX('품목 목록'!$E$6:$E$205,MATCH(D945,'품목 목록'!$A$6:$A$205,0))),0)+SUMIFS($F$5:F945,$D$5:D945,D945,$C$5:C945,"입고")-SUMIFS($F$5:F945,$D$5:D945,D945,$C$5:C945,"출고"))</f>
        <v/>
      </c>
    </row>
    <row r="946">
      <c r="A946" s="24" t="n">
        <v>942</v>
      </c>
      <c r="B946" s="25" t="n"/>
      <c r="C946" s="26" t="n"/>
      <c r="D946" s="26" t="n"/>
      <c r="E946" s="27">
        <f>IF(D946="","",IFERROR(INDEX('품목 목록'!$B$6:$B$205,MATCH(D946,'품목 목록'!$A$6:$A$205,0)),"코드 확인"))</f>
        <v/>
      </c>
      <c r="F946" s="20" t="n"/>
      <c r="G946" s="20" t="n"/>
      <c r="H946" s="21">
        <f>IF(OR(F946="",G946=""),"",F946*G946)</f>
        <v/>
      </c>
      <c r="I946" s="19" t="n"/>
      <c r="J946" s="19" t="n"/>
      <c r="K946" s="22">
        <f>IF(OR(D946="",F946=""),"",IFERROR(N(INDEX('품목 목록'!$E$6:$E$205,MATCH(D946,'품목 목록'!$A$6:$A$205,0))),0)+SUMIFS($F$5:F946,$D$5:D946,D946,$C$5:C946,"입고")-SUMIFS($F$5:F946,$D$5:D946,D946,$C$5:C946,"출고"))</f>
        <v/>
      </c>
    </row>
    <row r="947">
      <c r="A947" s="24" t="n">
        <v>943</v>
      </c>
      <c r="B947" s="25" t="n"/>
      <c r="C947" s="26" t="n"/>
      <c r="D947" s="26" t="n"/>
      <c r="E947" s="27">
        <f>IF(D947="","",IFERROR(INDEX('품목 목록'!$B$6:$B$205,MATCH(D947,'품목 목록'!$A$6:$A$205,0)),"코드 확인"))</f>
        <v/>
      </c>
      <c r="F947" s="20" t="n"/>
      <c r="G947" s="20" t="n"/>
      <c r="H947" s="21">
        <f>IF(OR(F947="",G947=""),"",F947*G947)</f>
        <v/>
      </c>
      <c r="I947" s="19" t="n"/>
      <c r="J947" s="19" t="n"/>
      <c r="K947" s="22">
        <f>IF(OR(D947="",F947=""),"",IFERROR(N(INDEX('품목 목록'!$E$6:$E$205,MATCH(D947,'품목 목록'!$A$6:$A$205,0))),0)+SUMIFS($F$5:F947,$D$5:D947,D947,$C$5:C947,"입고")-SUMIFS($F$5:F947,$D$5:D947,D947,$C$5:C947,"출고"))</f>
        <v/>
      </c>
    </row>
    <row r="948">
      <c r="A948" s="24" t="n">
        <v>944</v>
      </c>
      <c r="B948" s="25" t="n"/>
      <c r="C948" s="26" t="n"/>
      <c r="D948" s="26" t="n"/>
      <c r="E948" s="27">
        <f>IF(D948="","",IFERROR(INDEX('품목 목록'!$B$6:$B$205,MATCH(D948,'품목 목록'!$A$6:$A$205,0)),"코드 확인"))</f>
        <v/>
      </c>
      <c r="F948" s="20" t="n"/>
      <c r="G948" s="20" t="n"/>
      <c r="H948" s="21">
        <f>IF(OR(F948="",G948=""),"",F948*G948)</f>
        <v/>
      </c>
      <c r="I948" s="19" t="n"/>
      <c r="J948" s="19" t="n"/>
      <c r="K948" s="22">
        <f>IF(OR(D948="",F948=""),"",IFERROR(N(INDEX('품목 목록'!$E$6:$E$205,MATCH(D948,'품목 목록'!$A$6:$A$205,0))),0)+SUMIFS($F$5:F948,$D$5:D948,D948,$C$5:C948,"입고")-SUMIFS($F$5:F948,$D$5:D948,D948,$C$5:C948,"출고"))</f>
        <v/>
      </c>
    </row>
    <row r="949">
      <c r="A949" s="24" t="n">
        <v>945</v>
      </c>
      <c r="B949" s="25" t="n"/>
      <c r="C949" s="26" t="n"/>
      <c r="D949" s="26" t="n"/>
      <c r="E949" s="27">
        <f>IF(D949="","",IFERROR(INDEX('품목 목록'!$B$6:$B$205,MATCH(D949,'품목 목록'!$A$6:$A$205,0)),"코드 확인"))</f>
        <v/>
      </c>
      <c r="F949" s="20" t="n"/>
      <c r="G949" s="20" t="n"/>
      <c r="H949" s="21">
        <f>IF(OR(F949="",G949=""),"",F949*G949)</f>
        <v/>
      </c>
      <c r="I949" s="19" t="n"/>
      <c r="J949" s="19" t="n"/>
      <c r="K949" s="22">
        <f>IF(OR(D949="",F949=""),"",IFERROR(N(INDEX('품목 목록'!$E$6:$E$205,MATCH(D949,'품목 목록'!$A$6:$A$205,0))),0)+SUMIFS($F$5:F949,$D$5:D949,D949,$C$5:C949,"입고")-SUMIFS($F$5:F949,$D$5:D949,D949,$C$5:C949,"출고"))</f>
        <v/>
      </c>
    </row>
    <row r="950">
      <c r="A950" s="24" t="n">
        <v>946</v>
      </c>
      <c r="B950" s="25" t="n"/>
      <c r="C950" s="26" t="n"/>
      <c r="D950" s="26" t="n"/>
      <c r="E950" s="27">
        <f>IF(D950="","",IFERROR(INDEX('품목 목록'!$B$6:$B$205,MATCH(D950,'품목 목록'!$A$6:$A$205,0)),"코드 확인"))</f>
        <v/>
      </c>
      <c r="F950" s="20" t="n"/>
      <c r="G950" s="20" t="n"/>
      <c r="H950" s="21">
        <f>IF(OR(F950="",G950=""),"",F950*G950)</f>
        <v/>
      </c>
      <c r="I950" s="19" t="n"/>
      <c r="J950" s="19" t="n"/>
      <c r="K950" s="22">
        <f>IF(OR(D950="",F950=""),"",IFERROR(N(INDEX('품목 목록'!$E$6:$E$205,MATCH(D950,'품목 목록'!$A$6:$A$205,0))),0)+SUMIFS($F$5:F950,$D$5:D950,D950,$C$5:C950,"입고")-SUMIFS($F$5:F950,$D$5:D950,D950,$C$5:C950,"출고"))</f>
        <v/>
      </c>
    </row>
    <row r="951">
      <c r="A951" s="24" t="n">
        <v>947</v>
      </c>
      <c r="B951" s="25" t="n"/>
      <c r="C951" s="26" t="n"/>
      <c r="D951" s="26" t="n"/>
      <c r="E951" s="27">
        <f>IF(D951="","",IFERROR(INDEX('품목 목록'!$B$6:$B$205,MATCH(D951,'품목 목록'!$A$6:$A$205,0)),"코드 확인"))</f>
        <v/>
      </c>
      <c r="F951" s="20" t="n"/>
      <c r="G951" s="20" t="n"/>
      <c r="H951" s="21">
        <f>IF(OR(F951="",G951=""),"",F951*G951)</f>
        <v/>
      </c>
      <c r="I951" s="19" t="n"/>
      <c r="J951" s="19" t="n"/>
      <c r="K951" s="22">
        <f>IF(OR(D951="",F951=""),"",IFERROR(N(INDEX('품목 목록'!$E$6:$E$205,MATCH(D951,'품목 목록'!$A$6:$A$205,0))),0)+SUMIFS($F$5:F951,$D$5:D951,D951,$C$5:C951,"입고")-SUMIFS($F$5:F951,$D$5:D951,D951,$C$5:C951,"출고"))</f>
        <v/>
      </c>
    </row>
    <row r="952">
      <c r="A952" s="24" t="n">
        <v>948</v>
      </c>
      <c r="B952" s="25" t="n"/>
      <c r="C952" s="26" t="n"/>
      <c r="D952" s="26" t="n"/>
      <c r="E952" s="27">
        <f>IF(D952="","",IFERROR(INDEX('품목 목록'!$B$6:$B$205,MATCH(D952,'품목 목록'!$A$6:$A$205,0)),"코드 확인"))</f>
        <v/>
      </c>
      <c r="F952" s="20" t="n"/>
      <c r="G952" s="20" t="n"/>
      <c r="H952" s="21">
        <f>IF(OR(F952="",G952=""),"",F952*G952)</f>
        <v/>
      </c>
      <c r="I952" s="19" t="n"/>
      <c r="J952" s="19" t="n"/>
      <c r="K952" s="22">
        <f>IF(OR(D952="",F952=""),"",IFERROR(N(INDEX('품목 목록'!$E$6:$E$205,MATCH(D952,'품목 목록'!$A$6:$A$205,0))),0)+SUMIFS($F$5:F952,$D$5:D952,D952,$C$5:C952,"입고")-SUMIFS($F$5:F952,$D$5:D952,D952,$C$5:C952,"출고"))</f>
        <v/>
      </c>
    </row>
    <row r="953">
      <c r="A953" s="24" t="n">
        <v>949</v>
      </c>
      <c r="B953" s="25" t="n"/>
      <c r="C953" s="26" t="n"/>
      <c r="D953" s="26" t="n"/>
      <c r="E953" s="27">
        <f>IF(D953="","",IFERROR(INDEX('품목 목록'!$B$6:$B$205,MATCH(D953,'품목 목록'!$A$6:$A$205,0)),"코드 확인"))</f>
        <v/>
      </c>
      <c r="F953" s="20" t="n"/>
      <c r="G953" s="20" t="n"/>
      <c r="H953" s="21">
        <f>IF(OR(F953="",G953=""),"",F953*G953)</f>
        <v/>
      </c>
      <c r="I953" s="19" t="n"/>
      <c r="J953" s="19" t="n"/>
      <c r="K953" s="22">
        <f>IF(OR(D953="",F953=""),"",IFERROR(N(INDEX('품목 목록'!$E$6:$E$205,MATCH(D953,'품목 목록'!$A$6:$A$205,0))),0)+SUMIFS($F$5:F953,$D$5:D953,D953,$C$5:C953,"입고")-SUMIFS($F$5:F953,$D$5:D953,D953,$C$5:C953,"출고"))</f>
        <v/>
      </c>
    </row>
    <row r="954">
      <c r="A954" s="24" t="n">
        <v>950</v>
      </c>
      <c r="B954" s="25" t="n"/>
      <c r="C954" s="26" t="n"/>
      <c r="D954" s="26" t="n"/>
      <c r="E954" s="27">
        <f>IF(D954="","",IFERROR(INDEX('품목 목록'!$B$6:$B$205,MATCH(D954,'품목 목록'!$A$6:$A$205,0)),"코드 확인"))</f>
        <v/>
      </c>
      <c r="F954" s="20" t="n"/>
      <c r="G954" s="20" t="n"/>
      <c r="H954" s="21">
        <f>IF(OR(F954="",G954=""),"",F954*G954)</f>
        <v/>
      </c>
      <c r="I954" s="19" t="n"/>
      <c r="J954" s="19" t="n"/>
      <c r="K954" s="22">
        <f>IF(OR(D954="",F954=""),"",IFERROR(N(INDEX('품목 목록'!$E$6:$E$205,MATCH(D954,'품목 목록'!$A$6:$A$205,0))),0)+SUMIFS($F$5:F954,$D$5:D954,D954,$C$5:C954,"입고")-SUMIFS($F$5:F954,$D$5:D954,D954,$C$5:C954,"출고"))</f>
        <v/>
      </c>
    </row>
    <row r="955">
      <c r="A955" s="24" t="n">
        <v>951</v>
      </c>
      <c r="B955" s="25" t="n"/>
      <c r="C955" s="26" t="n"/>
      <c r="D955" s="26" t="n"/>
      <c r="E955" s="27">
        <f>IF(D955="","",IFERROR(INDEX('품목 목록'!$B$6:$B$205,MATCH(D955,'품목 목록'!$A$6:$A$205,0)),"코드 확인"))</f>
        <v/>
      </c>
      <c r="F955" s="20" t="n"/>
      <c r="G955" s="20" t="n"/>
      <c r="H955" s="21">
        <f>IF(OR(F955="",G955=""),"",F955*G955)</f>
        <v/>
      </c>
      <c r="I955" s="19" t="n"/>
      <c r="J955" s="19" t="n"/>
      <c r="K955" s="22">
        <f>IF(OR(D955="",F955=""),"",IFERROR(N(INDEX('품목 목록'!$E$6:$E$205,MATCH(D955,'품목 목록'!$A$6:$A$205,0))),0)+SUMIFS($F$5:F955,$D$5:D955,D955,$C$5:C955,"입고")-SUMIFS($F$5:F955,$D$5:D955,D955,$C$5:C955,"출고"))</f>
        <v/>
      </c>
    </row>
    <row r="956">
      <c r="A956" s="24" t="n">
        <v>952</v>
      </c>
      <c r="B956" s="25" t="n"/>
      <c r="C956" s="26" t="n"/>
      <c r="D956" s="26" t="n"/>
      <c r="E956" s="27">
        <f>IF(D956="","",IFERROR(INDEX('품목 목록'!$B$6:$B$205,MATCH(D956,'품목 목록'!$A$6:$A$205,0)),"코드 확인"))</f>
        <v/>
      </c>
      <c r="F956" s="20" t="n"/>
      <c r="G956" s="20" t="n"/>
      <c r="H956" s="21">
        <f>IF(OR(F956="",G956=""),"",F956*G956)</f>
        <v/>
      </c>
      <c r="I956" s="19" t="n"/>
      <c r="J956" s="19" t="n"/>
      <c r="K956" s="22">
        <f>IF(OR(D956="",F956=""),"",IFERROR(N(INDEX('품목 목록'!$E$6:$E$205,MATCH(D956,'품목 목록'!$A$6:$A$205,0))),0)+SUMIFS($F$5:F956,$D$5:D956,D956,$C$5:C956,"입고")-SUMIFS($F$5:F956,$D$5:D956,D956,$C$5:C956,"출고"))</f>
        <v/>
      </c>
    </row>
    <row r="957">
      <c r="A957" s="24" t="n">
        <v>953</v>
      </c>
      <c r="B957" s="25" t="n"/>
      <c r="C957" s="26" t="n"/>
      <c r="D957" s="26" t="n"/>
      <c r="E957" s="27">
        <f>IF(D957="","",IFERROR(INDEX('품목 목록'!$B$6:$B$205,MATCH(D957,'품목 목록'!$A$6:$A$205,0)),"코드 확인"))</f>
        <v/>
      </c>
      <c r="F957" s="20" t="n"/>
      <c r="G957" s="20" t="n"/>
      <c r="H957" s="21">
        <f>IF(OR(F957="",G957=""),"",F957*G957)</f>
        <v/>
      </c>
      <c r="I957" s="19" t="n"/>
      <c r="J957" s="19" t="n"/>
      <c r="K957" s="22">
        <f>IF(OR(D957="",F957=""),"",IFERROR(N(INDEX('품목 목록'!$E$6:$E$205,MATCH(D957,'품목 목록'!$A$6:$A$205,0))),0)+SUMIFS($F$5:F957,$D$5:D957,D957,$C$5:C957,"입고")-SUMIFS($F$5:F957,$D$5:D957,D957,$C$5:C957,"출고"))</f>
        <v/>
      </c>
    </row>
    <row r="958">
      <c r="A958" s="24" t="n">
        <v>954</v>
      </c>
      <c r="B958" s="25" t="n"/>
      <c r="C958" s="26" t="n"/>
      <c r="D958" s="26" t="n"/>
      <c r="E958" s="27">
        <f>IF(D958="","",IFERROR(INDEX('품목 목록'!$B$6:$B$205,MATCH(D958,'품목 목록'!$A$6:$A$205,0)),"코드 확인"))</f>
        <v/>
      </c>
      <c r="F958" s="20" t="n"/>
      <c r="G958" s="20" t="n"/>
      <c r="H958" s="21">
        <f>IF(OR(F958="",G958=""),"",F958*G958)</f>
        <v/>
      </c>
      <c r="I958" s="19" t="n"/>
      <c r="J958" s="19" t="n"/>
      <c r="K958" s="22">
        <f>IF(OR(D958="",F958=""),"",IFERROR(N(INDEX('품목 목록'!$E$6:$E$205,MATCH(D958,'품목 목록'!$A$6:$A$205,0))),0)+SUMIFS($F$5:F958,$D$5:D958,D958,$C$5:C958,"입고")-SUMIFS($F$5:F958,$D$5:D958,D958,$C$5:C958,"출고"))</f>
        <v/>
      </c>
    </row>
    <row r="959">
      <c r="A959" s="24" t="n">
        <v>955</v>
      </c>
      <c r="B959" s="25" t="n"/>
      <c r="C959" s="26" t="n"/>
      <c r="D959" s="26" t="n"/>
      <c r="E959" s="27">
        <f>IF(D959="","",IFERROR(INDEX('품목 목록'!$B$6:$B$205,MATCH(D959,'품목 목록'!$A$6:$A$205,0)),"코드 확인"))</f>
        <v/>
      </c>
      <c r="F959" s="20" t="n"/>
      <c r="G959" s="20" t="n"/>
      <c r="H959" s="21">
        <f>IF(OR(F959="",G959=""),"",F959*G959)</f>
        <v/>
      </c>
      <c r="I959" s="19" t="n"/>
      <c r="J959" s="19" t="n"/>
      <c r="K959" s="22">
        <f>IF(OR(D959="",F959=""),"",IFERROR(N(INDEX('품목 목록'!$E$6:$E$205,MATCH(D959,'품목 목록'!$A$6:$A$205,0))),0)+SUMIFS($F$5:F959,$D$5:D959,D959,$C$5:C959,"입고")-SUMIFS($F$5:F959,$D$5:D959,D959,$C$5:C959,"출고"))</f>
        <v/>
      </c>
    </row>
    <row r="960">
      <c r="A960" s="24" t="n">
        <v>956</v>
      </c>
      <c r="B960" s="25" t="n"/>
      <c r="C960" s="26" t="n"/>
      <c r="D960" s="26" t="n"/>
      <c r="E960" s="27">
        <f>IF(D960="","",IFERROR(INDEX('품목 목록'!$B$6:$B$205,MATCH(D960,'품목 목록'!$A$6:$A$205,0)),"코드 확인"))</f>
        <v/>
      </c>
      <c r="F960" s="20" t="n"/>
      <c r="G960" s="20" t="n"/>
      <c r="H960" s="21">
        <f>IF(OR(F960="",G960=""),"",F960*G960)</f>
        <v/>
      </c>
      <c r="I960" s="19" t="n"/>
      <c r="J960" s="19" t="n"/>
      <c r="K960" s="22">
        <f>IF(OR(D960="",F960=""),"",IFERROR(N(INDEX('품목 목록'!$E$6:$E$205,MATCH(D960,'품목 목록'!$A$6:$A$205,0))),0)+SUMIFS($F$5:F960,$D$5:D960,D960,$C$5:C960,"입고")-SUMIFS($F$5:F960,$D$5:D960,D960,$C$5:C960,"출고"))</f>
        <v/>
      </c>
    </row>
    <row r="961">
      <c r="A961" s="24" t="n">
        <v>957</v>
      </c>
      <c r="B961" s="25" t="n"/>
      <c r="C961" s="26" t="n"/>
      <c r="D961" s="26" t="n"/>
      <c r="E961" s="27">
        <f>IF(D961="","",IFERROR(INDEX('품목 목록'!$B$6:$B$205,MATCH(D961,'품목 목록'!$A$6:$A$205,0)),"코드 확인"))</f>
        <v/>
      </c>
      <c r="F961" s="20" t="n"/>
      <c r="G961" s="20" t="n"/>
      <c r="H961" s="21">
        <f>IF(OR(F961="",G961=""),"",F961*G961)</f>
        <v/>
      </c>
      <c r="I961" s="19" t="n"/>
      <c r="J961" s="19" t="n"/>
      <c r="K961" s="22">
        <f>IF(OR(D961="",F961=""),"",IFERROR(N(INDEX('품목 목록'!$E$6:$E$205,MATCH(D961,'품목 목록'!$A$6:$A$205,0))),0)+SUMIFS($F$5:F961,$D$5:D961,D961,$C$5:C961,"입고")-SUMIFS($F$5:F961,$D$5:D961,D961,$C$5:C961,"출고"))</f>
        <v/>
      </c>
    </row>
    <row r="962">
      <c r="A962" s="24" t="n">
        <v>958</v>
      </c>
      <c r="B962" s="25" t="n"/>
      <c r="C962" s="26" t="n"/>
      <c r="D962" s="26" t="n"/>
      <c r="E962" s="27">
        <f>IF(D962="","",IFERROR(INDEX('품목 목록'!$B$6:$B$205,MATCH(D962,'품목 목록'!$A$6:$A$205,0)),"코드 확인"))</f>
        <v/>
      </c>
      <c r="F962" s="20" t="n"/>
      <c r="G962" s="20" t="n"/>
      <c r="H962" s="21">
        <f>IF(OR(F962="",G962=""),"",F962*G962)</f>
        <v/>
      </c>
      <c r="I962" s="19" t="n"/>
      <c r="J962" s="19" t="n"/>
      <c r="K962" s="22">
        <f>IF(OR(D962="",F962=""),"",IFERROR(N(INDEX('품목 목록'!$E$6:$E$205,MATCH(D962,'품목 목록'!$A$6:$A$205,0))),0)+SUMIFS($F$5:F962,$D$5:D962,D962,$C$5:C962,"입고")-SUMIFS($F$5:F962,$D$5:D962,D962,$C$5:C962,"출고"))</f>
        <v/>
      </c>
    </row>
    <row r="963">
      <c r="A963" s="24" t="n">
        <v>959</v>
      </c>
      <c r="B963" s="25" t="n"/>
      <c r="C963" s="26" t="n"/>
      <c r="D963" s="26" t="n"/>
      <c r="E963" s="27">
        <f>IF(D963="","",IFERROR(INDEX('품목 목록'!$B$6:$B$205,MATCH(D963,'품목 목록'!$A$6:$A$205,0)),"코드 확인"))</f>
        <v/>
      </c>
      <c r="F963" s="20" t="n"/>
      <c r="G963" s="20" t="n"/>
      <c r="H963" s="21">
        <f>IF(OR(F963="",G963=""),"",F963*G963)</f>
        <v/>
      </c>
      <c r="I963" s="19" t="n"/>
      <c r="J963" s="19" t="n"/>
      <c r="K963" s="22">
        <f>IF(OR(D963="",F963=""),"",IFERROR(N(INDEX('품목 목록'!$E$6:$E$205,MATCH(D963,'품목 목록'!$A$6:$A$205,0))),0)+SUMIFS($F$5:F963,$D$5:D963,D963,$C$5:C963,"입고")-SUMIFS($F$5:F963,$D$5:D963,D963,$C$5:C963,"출고"))</f>
        <v/>
      </c>
    </row>
    <row r="964">
      <c r="A964" s="24" t="n">
        <v>960</v>
      </c>
      <c r="B964" s="25" t="n"/>
      <c r="C964" s="26" t="n"/>
      <c r="D964" s="26" t="n"/>
      <c r="E964" s="27">
        <f>IF(D964="","",IFERROR(INDEX('품목 목록'!$B$6:$B$205,MATCH(D964,'품목 목록'!$A$6:$A$205,0)),"코드 확인"))</f>
        <v/>
      </c>
      <c r="F964" s="20" t="n"/>
      <c r="G964" s="20" t="n"/>
      <c r="H964" s="21">
        <f>IF(OR(F964="",G964=""),"",F964*G964)</f>
        <v/>
      </c>
      <c r="I964" s="19" t="n"/>
      <c r="J964" s="19" t="n"/>
      <c r="K964" s="22">
        <f>IF(OR(D964="",F964=""),"",IFERROR(N(INDEX('품목 목록'!$E$6:$E$205,MATCH(D964,'품목 목록'!$A$6:$A$205,0))),0)+SUMIFS($F$5:F964,$D$5:D964,D964,$C$5:C964,"입고")-SUMIFS($F$5:F964,$D$5:D964,D964,$C$5:C964,"출고"))</f>
        <v/>
      </c>
    </row>
    <row r="965">
      <c r="A965" s="24" t="n">
        <v>961</v>
      </c>
      <c r="B965" s="25" t="n"/>
      <c r="C965" s="26" t="n"/>
      <c r="D965" s="26" t="n"/>
      <c r="E965" s="27">
        <f>IF(D965="","",IFERROR(INDEX('품목 목록'!$B$6:$B$205,MATCH(D965,'품목 목록'!$A$6:$A$205,0)),"코드 확인"))</f>
        <v/>
      </c>
      <c r="F965" s="20" t="n"/>
      <c r="G965" s="20" t="n"/>
      <c r="H965" s="21">
        <f>IF(OR(F965="",G965=""),"",F965*G965)</f>
        <v/>
      </c>
      <c r="I965" s="19" t="n"/>
      <c r="J965" s="19" t="n"/>
      <c r="K965" s="22">
        <f>IF(OR(D965="",F965=""),"",IFERROR(N(INDEX('품목 목록'!$E$6:$E$205,MATCH(D965,'품목 목록'!$A$6:$A$205,0))),0)+SUMIFS($F$5:F965,$D$5:D965,D965,$C$5:C965,"입고")-SUMIFS($F$5:F965,$D$5:D965,D965,$C$5:C965,"출고"))</f>
        <v/>
      </c>
    </row>
    <row r="966">
      <c r="A966" s="24" t="n">
        <v>962</v>
      </c>
      <c r="B966" s="25" t="n"/>
      <c r="C966" s="26" t="n"/>
      <c r="D966" s="26" t="n"/>
      <c r="E966" s="27">
        <f>IF(D966="","",IFERROR(INDEX('품목 목록'!$B$6:$B$205,MATCH(D966,'품목 목록'!$A$6:$A$205,0)),"코드 확인"))</f>
        <v/>
      </c>
      <c r="F966" s="20" t="n"/>
      <c r="G966" s="20" t="n"/>
      <c r="H966" s="21">
        <f>IF(OR(F966="",G966=""),"",F966*G966)</f>
        <v/>
      </c>
      <c r="I966" s="19" t="n"/>
      <c r="J966" s="19" t="n"/>
      <c r="K966" s="22">
        <f>IF(OR(D966="",F966=""),"",IFERROR(N(INDEX('품목 목록'!$E$6:$E$205,MATCH(D966,'품목 목록'!$A$6:$A$205,0))),0)+SUMIFS($F$5:F966,$D$5:D966,D966,$C$5:C966,"입고")-SUMIFS($F$5:F966,$D$5:D966,D966,$C$5:C966,"출고"))</f>
        <v/>
      </c>
    </row>
    <row r="967">
      <c r="A967" s="24" t="n">
        <v>963</v>
      </c>
      <c r="B967" s="25" t="n"/>
      <c r="C967" s="26" t="n"/>
      <c r="D967" s="26" t="n"/>
      <c r="E967" s="27">
        <f>IF(D967="","",IFERROR(INDEX('품목 목록'!$B$6:$B$205,MATCH(D967,'품목 목록'!$A$6:$A$205,0)),"코드 확인"))</f>
        <v/>
      </c>
      <c r="F967" s="20" t="n"/>
      <c r="G967" s="20" t="n"/>
      <c r="H967" s="21">
        <f>IF(OR(F967="",G967=""),"",F967*G967)</f>
        <v/>
      </c>
      <c r="I967" s="19" t="n"/>
      <c r="J967" s="19" t="n"/>
      <c r="K967" s="22">
        <f>IF(OR(D967="",F967=""),"",IFERROR(N(INDEX('품목 목록'!$E$6:$E$205,MATCH(D967,'품목 목록'!$A$6:$A$205,0))),0)+SUMIFS($F$5:F967,$D$5:D967,D967,$C$5:C967,"입고")-SUMIFS($F$5:F967,$D$5:D967,D967,$C$5:C967,"출고"))</f>
        <v/>
      </c>
    </row>
    <row r="968">
      <c r="A968" s="24" t="n">
        <v>964</v>
      </c>
      <c r="B968" s="25" t="n"/>
      <c r="C968" s="26" t="n"/>
      <c r="D968" s="26" t="n"/>
      <c r="E968" s="27">
        <f>IF(D968="","",IFERROR(INDEX('품목 목록'!$B$6:$B$205,MATCH(D968,'품목 목록'!$A$6:$A$205,0)),"코드 확인"))</f>
        <v/>
      </c>
      <c r="F968" s="20" t="n"/>
      <c r="G968" s="20" t="n"/>
      <c r="H968" s="21">
        <f>IF(OR(F968="",G968=""),"",F968*G968)</f>
        <v/>
      </c>
      <c r="I968" s="19" t="n"/>
      <c r="J968" s="19" t="n"/>
      <c r="K968" s="22">
        <f>IF(OR(D968="",F968=""),"",IFERROR(N(INDEX('품목 목록'!$E$6:$E$205,MATCH(D968,'품목 목록'!$A$6:$A$205,0))),0)+SUMIFS($F$5:F968,$D$5:D968,D968,$C$5:C968,"입고")-SUMIFS($F$5:F968,$D$5:D968,D968,$C$5:C968,"출고"))</f>
        <v/>
      </c>
    </row>
    <row r="969">
      <c r="A969" s="24" t="n">
        <v>965</v>
      </c>
      <c r="B969" s="25" t="n"/>
      <c r="C969" s="26" t="n"/>
      <c r="D969" s="26" t="n"/>
      <c r="E969" s="27">
        <f>IF(D969="","",IFERROR(INDEX('품목 목록'!$B$6:$B$205,MATCH(D969,'품목 목록'!$A$6:$A$205,0)),"코드 확인"))</f>
        <v/>
      </c>
      <c r="F969" s="20" t="n"/>
      <c r="G969" s="20" t="n"/>
      <c r="H969" s="21">
        <f>IF(OR(F969="",G969=""),"",F969*G969)</f>
        <v/>
      </c>
      <c r="I969" s="19" t="n"/>
      <c r="J969" s="19" t="n"/>
      <c r="K969" s="22">
        <f>IF(OR(D969="",F969=""),"",IFERROR(N(INDEX('품목 목록'!$E$6:$E$205,MATCH(D969,'품목 목록'!$A$6:$A$205,0))),0)+SUMIFS($F$5:F969,$D$5:D969,D969,$C$5:C969,"입고")-SUMIFS($F$5:F969,$D$5:D969,D969,$C$5:C969,"출고"))</f>
        <v/>
      </c>
    </row>
    <row r="970">
      <c r="A970" s="24" t="n">
        <v>966</v>
      </c>
      <c r="B970" s="25" t="n"/>
      <c r="C970" s="26" t="n"/>
      <c r="D970" s="26" t="n"/>
      <c r="E970" s="27">
        <f>IF(D970="","",IFERROR(INDEX('품목 목록'!$B$6:$B$205,MATCH(D970,'품목 목록'!$A$6:$A$205,0)),"코드 확인"))</f>
        <v/>
      </c>
      <c r="F970" s="20" t="n"/>
      <c r="G970" s="20" t="n"/>
      <c r="H970" s="21">
        <f>IF(OR(F970="",G970=""),"",F970*G970)</f>
        <v/>
      </c>
      <c r="I970" s="19" t="n"/>
      <c r="J970" s="19" t="n"/>
      <c r="K970" s="22">
        <f>IF(OR(D970="",F970=""),"",IFERROR(N(INDEX('품목 목록'!$E$6:$E$205,MATCH(D970,'품목 목록'!$A$6:$A$205,0))),0)+SUMIFS($F$5:F970,$D$5:D970,D970,$C$5:C970,"입고")-SUMIFS($F$5:F970,$D$5:D970,D970,$C$5:C970,"출고"))</f>
        <v/>
      </c>
    </row>
    <row r="971">
      <c r="A971" s="24" t="n">
        <v>967</v>
      </c>
      <c r="B971" s="25" t="n"/>
      <c r="C971" s="26" t="n"/>
      <c r="D971" s="26" t="n"/>
      <c r="E971" s="27">
        <f>IF(D971="","",IFERROR(INDEX('품목 목록'!$B$6:$B$205,MATCH(D971,'품목 목록'!$A$6:$A$205,0)),"코드 확인"))</f>
        <v/>
      </c>
      <c r="F971" s="20" t="n"/>
      <c r="G971" s="20" t="n"/>
      <c r="H971" s="21">
        <f>IF(OR(F971="",G971=""),"",F971*G971)</f>
        <v/>
      </c>
      <c r="I971" s="19" t="n"/>
      <c r="J971" s="19" t="n"/>
      <c r="K971" s="22">
        <f>IF(OR(D971="",F971=""),"",IFERROR(N(INDEX('품목 목록'!$E$6:$E$205,MATCH(D971,'품목 목록'!$A$6:$A$205,0))),0)+SUMIFS($F$5:F971,$D$5:D971,D971,$C$5:C971,"입고")-SUMIFS($F$5:F971,$D$5:D971,D971,$C$5:C971,"출고"))</f>
        <v/>
      </c>
    </row>
    <row r="972">
      <c r="A972" s="24" t="n">
        <v>968</v>
      </c>
      <c r="B972" s="25" t="n"/>
      <c r="C972" s="26" t="n"/>
      <c r="D972" s="26" t="n"/>
      <c r="E972" s="27">
        <f>IF(D972="","",IFERROR(INDEX('품목 목록'!$B$6:$B$205,MATCH(D972,'품목 목록'!$A$6:$A$205,0)),"코드 확인"))</f>
        <v/>
      </c>
      <c r="F972" s="20" t="n"/>
      <c r="G972" s="20" t="n"/>
      <c r="H972" s="21">
        <f>IF(OR(F972="",G972=""),"",F972*G972)</f>
        <v/>
      </c>
      <c r="I972" s="19" t="n"/>
      <c r="J972" s="19" t="n"/>
      <c r="K972" s="22">
        <f>IF(OR(D972="",F972=""),"",IFERROR(N(INDEX('품목 목록'!$E$6:$E$205,MATCH(D972,'품목 목록'!$A$6:$A$205,0))),0)+SUMIFS($F$5:F972,$D$5:D972,D972,$C$5:C972,"입고")-SUMIFS($F$5:F972,$D$5:D972,D972,$C$5:C972,"출고"))</f>
        <v/>
      </c>
    </row>
    <row r="973">
      <c r="A973" s="24" t="n">
        <v>969</v>
      </c>
      <c r="B973" s="25" t="n"/>
      <c r="C973" s="26" t="n"/>
      <c r="D973" s="26" t="n"/>
      <c r="E973" s="27">
        <f>IF(D973="","",IFERROR(INDEX('품목 목록'!$B$6:$B$205,MATCH(D973,'품목 목록'!$A$6:$A$205,0)),"코드 확인"))</f>
        <v/>
      </c>
      <c r="F973" s="20" t="n"/>
      <c r="G973" s="20" t="n"/>
      <c r="H973" s="21">
        <f>IF(OR(F973="",G973=""),"",F973*G973)</f>
        <v/>
      </c>
      <c r="I973" s="19" t="n"/>
      <c r="J973" s="19" t="n"/>
      <c r="K973" s="22">
        <f>IF(OR(D973="",F973=""),"",IFERROR(N(INDEX('품목 목록'!$E$6:$E$205,MATCH(D973,'품목 목록'!$A$6:$A$205,0))),0)+SUMIFS($F$5:F973,$D$5:D973,D973,$C$5:C973,"입고")-SUMIFS($F$5:F973,$D$5:D973,D973,$C$5:C973,"출고"))</f>
        <v/>
      </c>
    </row>
    <row r="974">
      <c r="A974" s="24" t="n">
        <v>970</v>
      </c>
      <c r="B974" s="25" t="n"/>
      <c r="C974" s="26" t="n"/>
      <c r="D974" s="26" t="n"/>
      <c r="E974" s="27">
        <f>IF(D974="","",IFERROR(INDEX('품목 목록'!$B$6:$B$205,MATCH(D974,'품목 목록'!$A$6:$A$205,0)),"코드 확인"))</f>
        <v/>
      </c>
      <c r="F974" s="20" t="n"/>
      <c r="G974" s="20" t="n"/>
      <c r="H974" s="21">
        <f>IF(OR(F974="",G974=""),"",F974*G974)</f>
        <v/>
      </c>
      <c r="I974" s="19" t="n"/>
      <c r="J974" s="19" t="n"/>
      <c r="K974" s="22">
        <f>IF(OR(D974="",F974=""),"",IFERROR(N(INDEX('품목 목록'!$E$6:$E$205,MATCH(D974,'품목 목록'!$A$6:$A$205,0))),0)+SUMIFS($F$5:F974,$D$5:D974,D974,$C$5:C974,"입고")-SUMIFS($F$5:F974,$D$5:D974,D974,$C$5:C974,"출고"))</f>
        <v/>
      </c>
    </row>
    <row r="975">
      <c r="A975" s="24" t="n">
        <v>971</v>
      </c>
      <c r="B975" s="25" t="n"/>
      <c r="C975" s="26" t="n"/>
      <c r="D975" s="26" t="n"/>
      <c r="E975" s="27">
        <f>IF(D975="","",IFERROR(INDEX('품목 목록'!$B$6:$B$205,MATCH(D975,'품목 목록'!$A$6:$A$205,0)),"코드 확인"))</f>
        <v/>
      </c>
      <c r="F975" s="20" t="n"/>
      <c r="G975" s="20" t="n"/>
      <c r="H975" s="21">
        <f>IF(OR(F975="",G975=""),"",F975*G975)</f>
        <v/>
      </c>
      <c r="I975" s="19" t="n"/>
      <c r="J975" s="19" t="n"/>
      <c r="K975" s="22">
        <f>IF(OR(D975="",F975=""),"",IFERROR(N(INDEX('품목 목록'!$E$6:$E$205,MATCH(D975,'품목 목록'!$A$6:$A$205,0))),0)+SUMIFS($F$5:F975,$D$5:D975,D975,$C$5:C975,"입고")-SUMIFS($F$5:F975,$D$5:D975,D975,$C$5:C975,"출고"))</f>
        <v/>
      </c>
    </row>
    <row r="976">
      <c r="A976" s="24" t="n">
        <v>972</v>
      </c>
      <c r="B976" s="25" t="n"/>
      <c r="C976" s="26" t="n"/>
      <c r="D976" s="26" t="n"/>
      <c r="E976" s="27">
        <f>IF(D976="","",IFERROR(INDEX('품목 목록'!$B$6:$B$205,MATCH(D976,'품목 목록'!$A$6:$A$205,0)),"코드 확인"))</f>
        <v/>
      </c>
      <c r="F976" s="20" t="n"/>
      <c r="G976" s="20" t="n"/>
      <c r="H976" s="21">
        <f>IF(OR(F976="",G976=""),"",F976*G976)</f>
        <v/>
      </c>
      <c r="I976" s="19" t="n"/>
      <c r="J976" s="19" t="n"/>
      <c r="K976" s="22">
        <f>IF(OR(D976="",F976=""),"",IFERROR(N(INDEX('품목 목록'!$E$6:$E$205,MATCH(D976,'품목 목록'!$A$6:$A$205,0))),0)+SUMIFS($F$5:F976,$D$5:D976,D976,$C$5:C976,"입고")-SUMIFS($F$5:F976,$D$5:D976,D976,$C$5:C976,"출고"))</f>
        <v/>
      </c>
    </row>
    <row r="977">
      <c r="A977" s="24" t="n">
        <v>973</v>
      </c>
      <c r="B977" s="25" t="n"/>
      <c r="C977" s="26" t="n"/>
      <c r="D977" s="26" t="n"/>
      <c r="E977" s="27">
        <f>IF(D977="","",IFERROR(INDEX('품목 목록'!$B$6:$B$205,MATCH(D977,'품목 목록'!$A$6:$A$205,0)),"코드 확인"))</f>
        <v/>
      </c>
      <c r="F977" s="20" t="n"/>
      <c r="G977" s="20" t="n"/>
      <c r="H977" s="21">
        <f>IF(OR(F977="",G977=""),"",F977*G977)</f>
        <v/>
      </c>
      <c r="I977" s="19" t="n"/>
      <c r="J977" s="19" t="n"/>
      <c r="K977" s="22">
        <f>IF(OR(D977="",F977=""),"",IFERROR(N(INDEX('품목 목록'!$E$6:$E$205,MATCH(D977,'품목 목록'!$A$6:$A$205,0))),0)+SUMIFS($F$5:F977,$D$5:D977,D977,$C$5:C977,"입고")-SUMIFS($F$5:F977,$D$5:D977,D977,$C$5:C977,"출고"))</f>
        <v/>
      </c>
    </row>
    <row r="978">
      <c r="A978" s="24" t="n">
        <v>974</v>
      </c>
      <c r="B978" s="25" t="n"/>
      <c r="C978" s="26" t="n"/>
      <c r="D978" s="26" t="n"/>
      <c r="E978" s="27">
        <f>IF(D978="","",IFERROR(INDEX('품목 목록'!$B$6:$B$205,MATCH(D978,'품목 목록'!$A$6:$A$205,0)),"코드 확인"))</f>
        <v/>
      </c>
      <c r="F978" s="20" t="n"/>
      <c r="G978" s="20" t="n"/>
      <c r="H978" s="21">
        <f>IF(OR(F978="",G978=""),"",F978*G978)</f>
        <v/>
      </c>
      <c r="I978" s="19" t="n"/>
      <c r="J978" s="19" t="n"/>
      <c r="K978" s="22">
        <f>IF(OR(D978="",F978=""),"",IFERROR(N(INDEX('품목 목록'!$E$6:$E$205,MATCH(D978,'품목 목록'!$A$6:$A$205,0))),0)+SUMIFS($F$5:F978,$D$5:D978,D978,$C$5:C978,"입고")-SUMIFS($F$5:F978,$D$5:D978,D978,$C$5:C978,"출고"))</f>
        <v/>
      </c>
    </row>
    <row r="979">
      <c r="A979" s="24" t="n">
        <v>975</v>
      </c>
      <c r="B979" s="25" t="n"/>
      <c r="C979" s="26" t="n"/>
      <c r="D979" s="26" t="n"/>
      <c r="E979" s="27">
        <f>IF(D979="","",IFERROR(INDEX('품목 목록'!$B$6:$B$205,MATCH(D979,'품목 목록'!$A$6:$A$205,0)),"코드 확인"))</f>
        <v/>
      </c>
      <c r="F979" s="20" t="n"/>
      <c r="G979" s="20" t="n"/>
      <c r="H979" s="21">
        <f>IF(OR(F979="",G979=""),"",F979*G979)</f>
        <v/>
      </c>
      <c r="I979" s="19" t="n"/>
      <c r="J979" s="19" t="n"/>
      <c r="K979" s="22">
        <f>IF(OR(D979="",F979=""),"",IFERROR(N(INDEX('품목 목록'!$E$6:$E$205,MATCH(D979,'품목 목록'!$A$6:$A$205,0))),0)+SUMIFS($F$5:F979,$D$5:D979,D979,$C$5:C979,"입고")-SUMIFS($F$5:F979,$D$5:D979,D979,$C$5:C979,"출고"))</f>
        <v/>
      </c>
    </row>
    <row r="980">
      <c r="A980" s="24" t="n">
        <v>976</v>
      </c>
      <c r="B980" s="25" t="n"/>
      <c r="C980" s="26" t="n"/>
      <c r="D980" s="26" t="n"/>
      <c r="E980" s="27">
        <f>IF(D980="","",IFERROR(INDEX('품목 목록'!$B$6:$B$205,MATCH(D980,'품목 목록'!$A$6:$A$205,0)),"코드 확인"))</f>
        <v/>
      </c>
      <c r="F980" s="20" t="n"/>
      <c r="G980" s="20" t="n"/>
      <c r="H980" s="21">
        <f>IF(OR(F980="",G980=""),"",F980*G980)</f>
        <v/>
      </c>
      <c r="I980" s="19" t="n"/>
      <c r="J980" s="19" t="n"/>
      <c r="K980" s="22">
        <f>IF(OR(D980="",F980=""),"",IFERROR(N(INDEX('품목 목록'!$E$6:$E$205,MATCH(D980,'품목 목록'!$A$6:$A$205,0))),0)+SUMIFS($F$5:F980,$D$5:D980,D980,$C$5:C980,"입고")-SUMIFS($F$5:F980,$D$5:D980,D980,$C$5:C980,"출고"))</f>
        <v/>
      </c>
    </row>
    <row r="981">
      <c r="A981" s="24" t="n">
        <v>977</v>
      </c>
      <c r="B981" s="25" t="n"/>
      <c r="C981" s="26" t="n"/>
      <c r="D981" s="26" t="n"/>
      <c r="E981" s="27">
        <f>IF(D981="","",IFERROR(INDEX('품목 목록'!$B$6:$B$205,MATCH(D981,'품목 목록'!$A$6:$A$205,0)),"코드 확인"))</f>
        <v/>
      </c>
      <c r="F981" s="20" t="n"/>
      <c r="G981" s="20" t="n"/>
      <c r="H981" s="21">
        <f>IF(OR(F981="",G981=""),"",F981*G981)</f>
        <v/>
      </c>
      <c r="I981" s="19" t="n"/>
      <c r="J981" s="19" t="n"/>
      <c r="K981" s="22">
        <f>IF(OR(D981="",F981=""),"",IFERROR(N(INDEX('품목 목록'!$E$6:$E$205,MATCH(D981,'품목 목록'!$A$6:$A$205,0))),0)+SUMIFS($F$5:F981,$D$5:D981,D981,$C$5:C981,"입고")-SUMIFS($F$5:F981,$D$5:D981,D981,$C$5:C981,"출고"))</f>
        <v/>
      </c>
    </row>
    <row r="982">
      <c r="A982" s="24" t="n">
        <v>978</v>
      </c>
      <c r="B982" s="25" t="n"/>
      <c r="C982" s="26" t="n"/>
      <c r="D982" s="26" t="n"/>
      <c r="E982" s="27">
        <f>IF(D982="","",IFERROR(INDEX('품목 목록'!$B$6:$B$205,MATCH(D982,'품목 목록'!$A$6:$A$205,0)),"코드 확인"))</f>
        <v/>
      </c>
      <c r="F982" s="20" t="n"/>
      <c r="G982" s="20" t="n"/>
      <c r="H982" s="21">
        <f>IF(OR(F982="",G982=""),"",F982*G982)</f>
        <v/>
      </c>
      <c r="I982" s="19" t="n"/>
      <c r="J982" s="19" t="n"/>
      <c r="K982" s="22">
        <f>IF(OR(D982="",F982=""),"",IFERROR(N(INDEX('품목 목록'!$E$6:$E$205,MATCH(D982,'품목 목록'!$A$6:$A$205,0))),0)+SUMIFS($F$5:F982,$D$5:D982,D982,$C$5:C982,"입고")-SUMIFS($F$5:F982,$D$5:D982,D982,$C$5:C982,"출고"))</f>
        <v/>
      </c>
    </row>
    <row r="983">
      <c r="A983" s="24" t="n">
        <v>979</v>
      </c>
      <c r="B983" s="25" t="n"/>
      <c r="C983" s="26" t="n"/>
      <c r="D983" s="26" t="n"/>
      <c r="E983" s="27">
        <f>IF(D983="","",IFERROR(INDEX('품목 목록'!$B$6:$B$205,MATCH(D983,'품목 목록'!$A$6:$A$205,0)),"코드 확인"))</f>
        <v/>
      </c>
      <c r="F983" s="20" t="n"/>
      <c r="G983" s="20" t="n"/>
      <c r="H983" s="21">
        <f>IF(OR(F983="",G983=""),"",F983*G983)</f>
        <v/>
      </c>
      <c r="I983" s="19" t="n"/>
      <c r="J983" s="19" t="n"/>
      <c r="K983" s="22">
        <f>IF(OR(D983="",F983=""),"",IFERROR(N(INDEX('품목 목록'!$E$6:$E$205,MATCH(D983,'품목 목록'!$A$6:$A$205,0))),0)+SUMIFS($F$5:F983,$D$5:D983,D983,$C$5:C983,"입고")-SUMIFS($F$5:F983,$D$5:D983,D983,$C$5:C983,"출고"))</f>
        <v/>
      </c>
    </row>
    <row r="984">
      <c r="A984" s="24" t="n">
        <v>980</v>
      </c>
      <c r="B984" s="25" t="n"/>
      <c r="C984" s="26" t="n"/>
      <c r="D984" s="26" t="n"/>
      <c r="E984" s="27">
        <f>IF(D984="","",IFERROR(INDEX('품목 목록'!$B$6:$B$205,MATCH(D984,'품목 목록'!$A$6:$A$205,0)),"코드 확인"))</f>
        <v/>
      </c>
      <c r="F984" s="20" t="n"/>
      <c r="G984" s="20" t="n"/>
      <c r="H984" s="21">
        <f>IF(OR(F984="",G984=""),"",F984*G984)</f>
        <v/>
      </c>
      <c r="I984" s="19" t="n"/>
      <c r="J984" s="19" t="n"/>
      <c r="K984" s="22">
        <f>IF(OR(D984="",F984=""),"",IFERROR(N(INDEX('품목 목록'!$E$6:$E$205,MATCH(D984,'품목 목록'!$A$6:$A$205,0))),0)+SUMIFS($F$5:F984,$D$5:D984,D984,$C$5:C984,"입고")-SUMIFS($F$5:F984,$D$5:D984,D984,$C$5:C984,"출고"))</f>
        <v/>
      </c>
    </row>
    <row r="985">
      <c r="A985" s="24" t="n">
        <v>981</v>
      </c>
      <c r="B985" s="25" t="n"/>
      <c r="C985" s="26" t="n"/>
      <c r="D985" s="26" t="n"/>
      <c r="E985" s="27">
        <f>IF(D985="","",IFERROR(INDEX('품목 목록'!$B$6:$B$205,MATCH(D985,'품목 목록'!$A$6:$A$205,0)),"코드 확인"))</f>
        <v/>
      </c>
      <c r="F985" s="20" t="n"/>
      <c r="G985" s="20" t="n"/>
      <c r="H985" s="21">
        <f>IF(OR(F985="",G985=""),"",F985*G985)</f>
        <v/>
      </c>
      <c r="I985" s="19" t="n"/>
      <c r="J985" s="19" t="n"/>
      <c r="K985" s="22">
        <f>IF(OR(D985="",F985=""),"",IFERROR(N(INDEX('품목 목록'!$E$6:$E$205,MATCH(D985,'품목 목록'!$A$6:$A$205,0))),0)+SUMIFS($F$5:F985,$D$5:D985,D985,$C$5:C985,"입고")-SUMIFS($F$5:F985,$D$5:D985,D985,$C$5:C985,"출고"))</f>
        <v/>
      </c>
    </row>
    <row r="986">
      <c r="A986" s="24" t="n">
        <v>982</v>
      </c>
      <c r="B986" s="25" t="n"/>
      <c r="C986" s="26" t="n"/>
      <c r="D986" s="26" t="n"/>
      <c r="E986" s="27">
        <f>IF(D986="","",IFERROR(INDEX('품목 목록'!$B$6:$B$205,MATCH(D986,'품목 목록'!$A$6:$A$205,0)),"코드 확인"))</f>
        <v/>
      </c>
      <c r="F986" s="20" t="n"/>
      <c r="G986" s="20" t="n"/>
      <c r="H986" s="21">
        <f>IF(OR(F986="",G986=""),"",F986*G986)</f>
        <v/>
      </c>
      <c r="I986" s="19" t="n"/>
      <c r="J986" s="19" t="n"/>
      <c r="K986" s="22">
        <f>IF(OR(D986="",F986=""),"",IFERROR(N(INDEX('품목 목록'!$E$6:$E$205,MATCH(D986,'품목 목록'!$A$6:$A$205,0))),0)+SUMIFS($F$5:F986,$D$5:D986,D986,$C$5:C986,"입고")-SUMIFS($F$5:F986,$D$5:D986,D986,$C$5:C986,"출고"))</f>
        <v/>
      </c>
    </row>
    <row r="987">
      <c r="A987" s="24" t="n">
        <v>983</v>
      </c>
      <c r="B987" s="25" t="n"/>
      <c r="C987" s="26" t="n"/>
      <c r="D987" s="26" t="n"/>
      <c r="E987" s="27">
        <f>IF(D987="","",IFERROR(INDEX('품목 목록'!$B$6:$B$205,MATCH(D987,'품목 목록'!$A$6:$A$205,0)),"코드 확인"))</f>
        <v/>
      </c>
      <c r="F987" s="20" t="n"/>
      <c r="G987" s="20" t="n"/>
      <c r="H987" s="21">
        <f>IF(OR(F987="",G987=""),"",F987*G987)</f>
        <v/>
      </c>
      <c r="I987" s="19" t="n"/>
      <c r="J987" s="19" t="n"/>
      <c r="K987" s="22">
        <f>IF(OR(D987="",F987=""),"",IFERROR(N(INDEX('품목 목록'!$E$6:$E$205,MATCH(D987,'품목 목록'!$A$6:$A$205,0))),0)+SUMIFS($F$5:F987,$D$5:D987,D987,$C$5:C987,"입고")-SUMIFS($F$5:F987,$D$5:D987,D987,$C$5:C987,"출고"))</f>
        <v/>
      </c>
    </row>
    <row r="988">
      <c r="A988" s="24" t="n">
        <v>984</v>
      </c>
      <c r="B988" s="25" t="n"/>
      <c r="C988" s="26" t="n"/>
      <c r="D988" s="26" t="n"/>
      <c r="E988" s="27">
        <f>IF(D988="","",IFERROR(INDEX('품목 목록'!$B$6:$B$205,MATCH(D988,'품목 목록'!$A$6:$A$205,0)),"코드 확인"))</f>
        <v/>
      </c>
      <c r="F988" s="20" t="n"/>
      <c r="G988" s="20" t="n"/>
      <c r="H988" s="21">
        <f>IF(OR(F988="",G988=""),"",F988*G988)</f>
        <v/>
      </c>
      <c r="I988" s="19" t="n"/>
      <c r="J988" s="19" t="n"/>
      <c r="K988" s="22">
        <f>IF(OR(D988="",F988=""),"",IFERROR(N(INDEX('품목 목록'!$E$6:$E$205,MATCH(D988,'품목 목록'!$A$6:$A$205,0))),0)+SUMIFS($F$5:F988,$D$5:D988,D988,$C$5:C988,"입고")-SUMIFS($F$5:F988,$D$5:D988,D988,$C$5:C988,"출고"))</f>
        <v/>
      </c>
    </row>
    <row r="989">
      <c r="A989" s="24" t="n">
        <v>985</v>
      </c>
      <c r="B989" s="25" t="n"/>
      <c r="C989" s="26" t="n"/>
      <c r="D989" s="26" t="n"/>
      <c r="E989" s="27">
        <f>IF(D989="","",IFERROR(INDEX('품목 목록'!$B$6:$B$205,MATCH(D989,'품목 목록'!$A$6:$A$205,0)),"코드 확인"))</f>
        <v/>
      </c>
      <c r="F989" s="20" t="n"/>
      <c r="G989" s="20" t="n"/>
      <c r="H989" s="21">
        <f>IF(OR(F989="",G989=""),"",F989*G989)</f>
        <v/>
      </c>
      <c r="I989" s="19" t="n"/>
      <c r="J989" s="19" t="n"/>
      <c r="K989" s="22">
        <f>IF(OR(D989="",F989=""),"",IFERROR(N(INDEX('품목 목록'!$E$6:$E$205,MATCH(D989,'품목 목록'!$A$6:$A$205,0))),0)+SUMIFS($F$5:F989,$D$5:D989,D989,$C$5:C989,"입고")-SUMIFS($F$5:F989,$D$5:D989,D989,$C$5:C989,"출고"))</f>
        <v/>
      </c>
    </row>
    <row r="990">
      <c r="A990" s="24" t="n">
        <v>986</v>
      </c>
      <c r="B990" s="25" t="n"/>
      <c r="C990" s="26" t="n"/>
      <c r="D990" s="26" t="n"/>
      <c r="E990" s="27">
        <f>IF(D990="","",IFERROR(INDEX('품목 목록'!$B$6:$B$205,MATCH(D990,'품목 목록'!$A$6:$A$205,0)),"코드 확인"))</f>
        <v/>
      </c>
      <c r="F990" s="20" t="n"/>
      <c r="G990" s="20" t="n"/>
      <c r="H990" s="21">
        <f>IF(OR(F990="",G990=""),"",F990*G990)</f>
        <v/>
      </c>
      <c r="I990" s="19" t="n"/>
      <c r="J990" s="19" t="n"/>
      <c r="K990" s="22">
        <f>IF(OR(D990="",F990=""),"",IFERROR(N(INDEX('품목 목록'!$E$6:$E$205,MATCH(D990,'품목 목록'!$A$6:$A$205,0))),0)+SUMIFS($F$5:F990,$D$5:D990,D990,$C$5:C990,"입고")-SUMIFS($F$5:F990,$D$5:D990,D990,$C$5:C990,"출고"))</f>
        <v/>
      </c>
    </row>
    <row r="991">
      <c r="A991" s="24" t="n">
        <v>987</v>
      </c>
      <c r="B991" s="25" t="n"/>
      <c r="C991" s="26" t="n"/>
      <c r="D991" s="26" t="n"/>
      <c r="E991" s="27">
        <f>IF(D991="","",IFERROR(INDEX('품목 목록'!$B$6:$B$205,MATCH(D991,'품목 목록'!$A$6:$A$205,0)),"코드 확인"))</f>
        <v/>
      </c>
      <c r="F991" s="20" t="n"/>
      <c r="G991" s="20" t="n"/>
      <c r="H991" s="21">
        <f>IF(OR(F991="",G991=""),"",F991*G991)</f>
        <v/>
      </c>
      <c r="I991" s="19" t="n"/>
      <c r="J991" s="19" t="n"/>
      <c r="K991" s="22">
        <f>IF(OR(D991="",F991=""),"",IFERROR(N(INDEX('품목 목록'!$E$6:$E$205,MATCH(D991,'품목 목록'!$A$6:$A$205,0))),0)+SUMIFS($F$5:F991,$D$5:D991,D991,$C$5:C991,"입고")-SUMIFS($F$5:F991,$D$5:D991,D991,$C$5:C991,"출고"))</f>
        <v/>
      </c>
    </row>
    <row r="992">
      <c r="A992" s="24" t="n">
        <v>988</v>
      </c>
      <c r="B992" s="25" t="n"/>
      <c r="C992" s="26" t="n"/>
      <c r="D992" s="26" t="n"/>
      <c r="E992" s="27">
        <f>IF(D992="","",IFERROR(INDEX('품목 목록'!$B$6:$B$205,MATCH(D992,'품목 목록'!$A$6:$A$205,0)),"코드 확인"))</f>
        <v/>
      </c>
      <c r="F992" s="20" t="n"/>
      <c r="G992" s="20" t="n"/>
      <c r="H992" s="21">
        <f>IF(OR(F992="",G992=""),"",F992*G992)</f>
        <v/>
      </c>
      <c r="I992" s="19" t="n"/>
      <c r="J992" s="19" t="n"/>
      <c r="K992" s="22">
        <f>IF(OR(D992="",F992=""),"",IFERROR(N(INDEX('품목 목록'!$E$6:$E$205,MATCH(D992,'품목 목록'!$A$6:$A$205,0))),0)+SUMIFS($F$5:F992,$D$5:D992,D992,$C$5:C992,"입고")-SUMIFS($F$5:F992,$D$5:D992,D992,$C$5:C992,"출고"))</f>
        <v/>
      </c>
    </row>
    <row r="993">
      <c r="A993" s="24" t="n">
        <v>989</v>
      </c>
      <c r="B993" s="25" t="n"/>
      <c r="C993" s="26" t="n"/>
      <c r="D993" s="26" t="n"/>
      <c r="E993" s="27">
        <f>IF(D993="","",IFERROR(INDEX('품목 목록'!$B$6:$B$205,MATCH(D993,'품목 목록'!$A$6:$A$205,0)),"코드 확인"))</f>
        <v/>
      </c>
      <c r="F993" s="20" t="n"/>
      <c r="G993" s="20" t="n"/>
      <c r="H993" s="21">
        <f>IF(OR(F993="",G993=""),"",F993*G993)</f>
        <v/>
      </c>
      <c r="I993" s="19" t="n"/>
      <c r="J993" s="19" t="n"/>
      <c r="K993" s="22">
        <f>IF(OR(D993="",F993=""),"",IFERROR(N(INDEX('품목 목록'!$E$6:$E$205,MATCH(D993,'품목 목록'!$A$6:$A$205,0))),0)+SUMIFS($F$5:F993,$D$5:D993,D993,$C$5:C993,"입고")-SUMIFS($F$5:F993,$D$5:D993,D993,$C$5:C993,"출고"))</f>
        <v/>
      </c>
    </row>
    <row r="994">
      <c r="A994" s="24" t="n">
        <v>990</v>
      </c>
      <c r="B994" s="25" t="n"/>
      <c r="C994" s="26" t="n"/>
      <c r="D994" s="26" t="n"/>
      <c r="E994" s="27">
        <f>IF(D994="","",IFERROR(INDEX('품목 목록'!$B$6:$B$205,MATCH(D994,'품목 목록'!$A$6:$A$205,0)),"코드 확인"))</f>
        <v/>
      </c>
      <c r="F994" s="20" t="n"/>
      <c r="G994" s="20" t="n"/>
      <c r="H994" s="21">
        <f>IF(OR(F994="",G994=""),"",F994*G994)</f>
        <v/>
      </c>
      <c r="I994" s="19" t="n"/>
      <c r="J994" s="19" t="n"/>
      <c r="K994" s="22">
        <f>IF(OR(D994="",F994=""),"",IFERROR(N(INDEX('품목 목록'!$E$6:$E$205,MATCH(D994,'품목 목록'!$A$6:$A$205,0))),0)+SUMIFS($F$5:F994,$D$5:D994,D994,$C$5:C994,"입고")-SUMIFS($F$5:F994,$D$5:D994,D994,$C$5:C994,"출고"))</f>
        <v/>
      </c>
    </row>
    <row r="995">
      <c r="A995" s="24" t="n">
        <v>991</v>
      </c>
      <c r="B995" s="25" t="n"/>
      <c r="C995" s="26" t="n"/>
      <c r="D995" s="26" t="n"/>
      <c r="E995" s="27">
        <f>IF(D995="","",IFERROR(INDEX('품목 목록'!$B$6:$B$205,MATCH(D995,'품목 목록'!$A$6:$A$205,0)),"코드 확인"))</f>
        <v/>
      </c>
      <c r="F995" s="20" t="n"/>
      <c r="G995" s="20" t="n"/>
      <c r="H995" s="21">
        <f>IF(OR(F995="",G995=""),"",F995*G995)</f>
        <v/>
      </c>
      <c r="I995" s="19" t="n"/>
      <c r="J995" s="19" t="n"/>
      <c r="K995" s="22">
        <f>IF(OR(D995="",F995=""),"",IFERROR(N(INDEX('품목 목록'!$E$6:$E$205,MATCH(D995,'품목 목록'!$A$6:$A$205,0))),0)+SUMIFS($F$5:F995,$D$5:D995,D995,$C$5:C995,"입고")-SUMIFS($F$5:F995,$D$5:D995,D995,$C$5:C995,"출고"))</f>
        <v/>
      </c>
    </row>
    <row r="996">
      <c r="A996" s="24" t="n">
        <v>992</v>
      </c>
      <c r="B996" s="25" t="n"/>
      <c r="C996" s="26" t="n"/>
      <c r="D996" s="26" t="n"/>
      <c r="E996" s="27">
        <f>IF(D996="","",IFERROR(INDEX('품목 목록'!$B$6:$B$205,MATCH(D996,'품목 목록'!$A$6:$A$205,0)),"코드 확인"))</f>
        <v/>
      </c>
      <c r="F996" s="20" t="n"/>
      <c r="G996" s="20" t="n"/>
      <c r="H996" s="21">
        <f>IF(OR(F996="",G996=""),"",F996*G996)</f>
        <v/>
      </c>
      <c r="I996" s="19" t="n"/>
      <c r="J996" s="19" t="n"/>
      <c r="K996" s="22">
        <f>IF(OR(D996="",F996=""),"",IFERROR(N(INDEX('품목 목록'!$E$6:$E$205,MATCH(D996,'품목 목록'!$A$6:$A$205,0))),0)+SUMIFS($F$5:F996,$D$5:D996,D996,$C$5:C996,"입고")-SUMIFS($F$5:F996,$D$5:D996,D996,$C$5:C996,"출고"))</f>
        <v/>
      </c>
    </row>
    <row r="997">
      <c r="A997" s="24" t="n">
        <v>993</v>
      </c>
      <c r="B997" s="25" t="n"/>
      <c r="C997" s="26" t="n"/>
      <c r="D997" s="26" t="n"/>
      <c r="E997" s="27">
        <f>IF(D997="","",IFERROR(INDEX('품목 목록'!$B$6:$B$205,MATCH(D997,'품목 목록'!$A$6:$A$205,0)),"코드 확인"))</f>
        <v/>
      </c>
      <c r="F997" s="20" t="n"/>
      <c r="G997" s="20" t="n"/>
      <c r="H997" s="21">
        <f>IF(OR(F997="",G997=""),"",F997*G997)</f>
        <v/>
      </c>
      <c r="I997" s="19" t="n"/>
      <c r="J997" s="19" t="n"/>
      <c r="K997" s="22">
        <f>IF(OR(D997="",F997=""),"",IFERROR(N(INDEX('품목 목록'!$E$6:$E$205,MATCH(D997,'품목 목록'!$A$6:$A$205,0))),0)+SUMIFS($F$5:F997,$D$5:D997,D997,$C$5:C997,"입고")-SUMIFS($F$5:F997,$D$5:D997,D997,$C$5:C997,"출고"))</f>
        <v/>
      </c>
    </row>
    <row r="998">
      <c r="A998" s="24" t="n">
        <v>994</v>
      </c>
      <c r="B998" s="25" t="n"/>
      <c r="C998" s="26" t="n"/>
      <c r="D998" s="26" t="n"/>
      <c r="E998" s="27">
        <f>IF(D998="","",IFERROR(INDEX('품목 목록'!$B$6:$B$205,MATCH(D998,'품목 목록'!$A$6:$A$205,0)),"코드 확인"))</f>
        <v/>
      </c>
      <c r="F998" s="20" t="n"/>
      <c r="G998" s="20" t="n"/>
      <c r="H998" s="21">
        <f>IF(OR(F998="",G998=""),"",F998*G998)</f>
        <v/>
      </c>
      <c r="I998" s="19" t="n"/>
      <c r="J998" s="19" t="n"/>
      <c r="K998" s="22">
        <f>IF(OR(D998="",F998=""),"",IFERROR(N(INDEX('품목 목록'!$E$6:$E$205,MATCH(D998,'품목 목록'!$A$6:$A$205,0))),0)+SUMIFS($F$5:F998,$D$5:D998,D998,$C$5:C998,"입고")-SUMIFS($F$5:F998,$D$5:D998,D998,$C$5:C998,"출고"))</f>
        <v/>
      </c>
    </row>
    <row r="999">
      <c r="A999" s="24" t="n">
        <v>995</v>
      </c>
      <c r="B999" s="25" t="n"/>
      <c r="C999" s="26" t="n"/>
      <c r="D999" s="26" t="n"/>
      <c r="E999" s="27">
        <f>IF(D999="","",IFERROR(INDEX('품목 목록'!$B$6:$B$205,MATCH(D999,'품목 목록'!$A$6:$A$205,0)),"코드 확인"))</f>
        <v/>
      </c>
      <c r="F999" s="20" t="n"/>
      <c r="G999" s="20" t="n"/>
      <c r="H999" s="21">
        <f>IF(OR(F999="",G999=""),"",F999*G999)</f>
        <v/>
      </c>
      <c r="I999" s="19" t="n"/>
      <c r="J999" s="19" t="n"/>
      <c r="K999" s="22">
        <f>IF(OR(D999="",F999=""),"",IFERROR(N(INDEX('품목 목록'!$E$6:$E$205,MATCH(D999,'품목 목록'!$A$6:$A$205,0))),0)+SUMIFS($F$5:F999,$D$5:D999,D999,$C$5:C999,"입고")-SUMIFS($F$5:F999,$D$5:D999,D999,$C$5:C999,"출고"))</f>
        <v/>
      </c>
    </row>
    <row r="1000">
      <c r="A1000" s="24" t="n">
        <v>996</v>
      </c>
      <c r="B1000" s="25" t="n"/>
      <c r="C1000" s="26" t="n"/>
      <c r="D1000" s="26" t="n"/>
      <c r="E1000" s="27">
        <f>IF(D1000="","",IFERROR(INDEX('품목 목록'!$B$6:$B$205,MATCH(D1000,'품목 목록'!$A$6:$A$205,0)),"코드 확인"))</f>
        <v/>
      </c>
      <c r="F1000" s="20" t="n"/>
      <c r="G1000" s="20" t="n"/>
      <c r="H1000" s="21">
        <f>IF(OR(F1000="",G1000=""),"",F1000*G1000)</f>
        <v/>
      </c>
      <c r="I1000" s="19" t="n"/>
      <c r="J1000" s="19" t="n"/>
      <c r="K1000" s="22">
        <f>IF(OR(D1000="",F1000=""),"",IFERROR(N(INDEX('품목 목록'!$E$6:$E$205,MATCH(D1000,'품목 목록'!$A$6:$A$205,0))),0)+SUMIFS($F$5:F1000,$D$5:D1000,D1000,$C$5:C1000,"입고")-SUMIFS($F$5:F1000,$D$5:D1000,D1000,$C$5:C1000,"출고"))</f>
        <v/>
      </c>
    </row>
    <row r="1001">
      <c r="A1001" s="24" t="n">
        <v>997</v>
      </c>
      <c r="B1001" s="25" t="n"/>
      <c r="C1001" s="26" t="n"/>
      <c r="D1001" s="26" t="n"/>
      <c r="E1001" s="27">
        <f>IF(D1001="","",IFERROR(INDEX('품목 목록'!$B$6:$B$205,MATCH(D1001,'품목 목록'!$A$6:$A$205,0)),"코드 확인"))</f>
        <v/>
      </c>
      <c r="F1001" s="20" t="n"/>
      <c r="G1001" s="20" t="n"/>
      <c r="H1001" s="21">
        <f>IF(OR(F1001="",G1001=""),"",F1001*G1001)</f>
        <v/>
      </c>
      <c r="I1001" s="19" t="n"/>
      <c r="J1001" s="19" t="n"/>
      <c r="K1001" s="22">
        <f>IF(OR(D1001="",F1001=""),"",IFERROR(N(INDEX('품목 목록'!$E$6:$E$205,MATCH(D1001,'품목 목록'!$A$6:$A$205,0))),0)+SUMIFS($F$5:F1001,$D$5:D1001,D1001,$C$5:C1001,"입고")-SUMIFS($F$5:F1001,$D$5:D1001,D1001,$C$5:C1001,"출고"))</f>
        <v/>
      </c>
    </row>
    <row r="1002">
      <c r="A1002" s="24" t="n">
        <v>998</v>
      </c>
      <c r="B1002" s="25" t="n"/>
      <c r="C1002" s="26" t="n"/>
      <c r="D1002" s="26" t="n"/>
      <c r="E1002" s="27">
        <f>IF(D1002="","",IFERROR(INDEX('품목 목록'!$B$6:$B$205,MATCH(D1002,'품목 목록'!$A$6:$A$205,0)),"코드 확인"))</f>
        <v/>
      </c>
      <c r="F1002" s="20" t="n"/>
      <c r="G1002" s="20" t="n"/>
      <c r="H1002" s="21">
        <f>IF(OR(F1002="",G1002=""),"",F1002*G1002)</f>
        <v/>
      </c>
      <c r="I1002" s="19" t="n"/>
      <c r="J1002" s="19" t="n"/>
      <c r="K1002" s="22">
        <f>IF(OR(D1002="",F1002=""),"",IFERROR(N(INDEX('품목 목록'!$E$6:$E$205,MATCH(D1002,'품목 목록'!$A$6:$A$205,0))),0)+SUMIFS($F$5:F1002,$D$5:D1002,D1002,$C$5:C1002,"입고")-SUMIFS($F$5:F1002,$D$5:D1002,D1002,$C$5:C1002,"출고"))</f>
        <v/>
      </c>
    </row>
    <row r="1003">
      <c r="A1003" s="24" t="n">
        <v>999</v>
      </c>
      <c r="B1003" s="25" t="n"/>
      <c r="C1003" s="26" t="n"/>
      <c r="D1003" s="26" t="n"/>
      <c r="E1003" s="27">
        <f>IF(D1003="","",IFERROR(INDEX('품목 목록'!$B$6:$B$205,MATCH(D1003,'품목 목록'!$A$6:$A$205,0)),"코드 확인"))</f>
        <v/>
      </c>
      <c r="F1003" s="20" t="n"/>
      <c r="G1003" s="20" t="n"/>
      <c r="H1003" s="21">
        <f>IF(OR(F1003="",G1003=""),"",F1003*G1003)</f>
        <v/>
      </c>
      <c r="I1003" s="19" t="n"/>
      <c r="J1003" s="19" t="n"/>
      <c r="K1003" s="22">
        <f>IF(OR(D1003="",F1003=""),"",IFERROR(N(INDEX('품목 목록'!$E$6:$E$205,MATCH(D1003,'품목 목록'!$A$6:$A$205,0))),0)+SUMIFS($F$5:F1003,$D$5:D1003,D1003,$C$5:C1003,"입고")-SUMIFS($F$5:F1003,$D$5:D1003,D1003,$C$5:C1003,"출고"))</f>
        <v/>
      </c>
    </row>
    <row r="1004">
      <c r="A1004" s="24" t="n">
        <v>1000</v>
      </c>
      <c r="B1004" s="25" t="n"/>
      <c r="C1004" s="26" t="n"/>
      <c r="D1004" s="26" t="n"/>
      <c r="E1004" s="27">
        <f>IF(D1004="","",IFERROR(INDEX('품목 목록'!$B$6:$B$205,MATCH(D1004,'품목 목록'!$A$6:$A$205,0)),"코드 확인"))</f>
        <v/>
      </c>
      <c r="F1004" s="20" t="n"/>
      <c r="G1004" s="20" t="n"/>
      <c r="H1004" s="21">
        <f>IF(OR(F1004="",G1004=""),"",F1004*G1004)</f>
        <v/>
      </c>
      <c r="I1004" s="19" t="n"/>
      <c r="J1004" s="19" t="n"/>
      <c r="K1004" s="22">
        <f>IF(OR(D1004="",F1004=""),"",IFERROR(N(INDEX('품목 목록'!$E$6:$E$205,MATCH(D1004,'품목 목록'!$A$6:$A$205,0))),0)+SUMIFS($F$5:F1004,$D$5:D1004,D1004,$C$5:C1004,"입고")-SUMIFS($F$5:F1004,$D$5:D1004,D1004,$C$5:C1004,"출고"))</f>
        <v/>
      </c>
    </row>
  </sheetData>
  <autoFilter ref="A4:K1004"/>
  <mergeCells count="2">
    <mergeCell ref="A2:K2"/>
    <mergeCell ref="A1:K1"/>
  </mergeCells>
  <conditionalFormatting sqref="C5:C1004">
    <cfRule type="cellIs" priority="1" operator="equal" dxfId="3">
      <formula>"입고"</formula>
    </cfRule>
    <cfRule type="cellIs" priority="2" operator="equal" dxfId="4">
      <formula>"출고"</formula>
    </cfRule>
  </conditionalFormatting>
  <conditionalFormatting sqref="K5:K1004">
    <cfRule type="cellIs" priority="3" operator="lessThan" dxfId="0">
      <formula>0</formula>
    </cfRule>
  </conditionalFormatting>
  <conditionalFormatting sqref="E5:E1004">
    <cfRule type="cellIs" priority="4" operator="equal" dxfId="4">
      <formula>"코드 확인"</formula>
    </cfRule>
  </conditionalFormatting>
  <dataValidations count="2">
    <dataValidation sqref="C5:C1004" showDropDown="0" showInputMessage="0" showErrorMessage="1" allowBlank="1" errorTitle="입력 확인" error="목록에서 선택해 주세요." type="list">
      <formula1>"입고,출고"</formula1>
    </dataValidation>
    <dataValidation sqref="D5:D1004" showDropDown="0" showInputMessage="1" showErrorMessage="1" allowBlank="1" errorTitle="입력 확인" error="목록에서 선택해 주세요." prompt="품목 목록에 등록한 코드를 고르세요." type="list">
      <formula1>='품목 목록'!$A$6:$A$205</formula1>
    </dataValidation>
  </dataValidations>
  <pageMargins left="0.4" right="0.4" top="0.5" bottom="0.6" header="0.5" footer="0.5"/>
  <pageSetup orientation="landscape" paperSize="9" fitToHeight="0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4" customWidth="1" min="7" max="7"/>
  </cols>
  <sheetData>
    <row r="1" ht="34" customHeight="1">
      <c r="A1" s="12" t="inlineStr">
        <is>
          <t>기간별 재고 수불부</t>
        </is>
      </c>
    </row>
    <row r="2" ht="18" customHeight="1">
      <c r="A2" s="13" t="inlineStr">
        <is>
          <t>시작일과 종료일을 입력하면 품목별 기초재고·기간 입고·기간 출고·기말재고가 자동으로 계산됩니다. 월말 재고 결산에 사용하세요.</t>
        </is>
      </c>
    </row>
    <row r="3">
      <c r="A3" s="15" t="inlineStr">
        <is>
          <t>시작일</t>
        </is>
      </c>
      <c r="B3" s="29" t="n">
        <v>46296</v>
      </c>
      <c r="C3" s="15" t="inlineStr">
        <is>
          <t>종료일</t>
        </is>
      </c>
      <c r="D3" s="29" t="n">
        <v>46326</v>
      </c>
    </row>
    <row r="5" ht="30" customHeight="1">
      <c r="A5" s="17" t="inlineStr">
        <is>
          <t>품목코드</t>
        </is>
      </c>
      <c r="B5" s="17" t="inlineStr">
        <is>
          <t>품목명</t>
        </is>
      </c>
      <c r="C5" s="17" t="inlineStr">
        <is>
          <t>기초재고
(시작일 전)</t>
        </is>
      </c>
      <c r="D5" s="17" t="inlineStr">
        <is>
          <t>기간 입고</t>
        </is>
      </c>
      <c r="E5" s="17" t="inlineStr">
        <is>
          <t>기간 출고</t>
        </is>
      </c>
      <c r="F5" s="17" t="inlineStr">
        <is>
          <t>기말재고</t>
        </is>
      </c>
      <c r="G5" s="17" t="inlineStr">
        <is>
          <t>기말 재고금액</t>
        </is>
      </c>
    </row>
    <row r="6">
      <c r="A6" s="26">
        <f>'품목 목록'!A6&amp;""</f>
        <v/>
      </c>
      <c r="B6" s="19">
        <f>IF(A6="","",'품목 목록'!B6)</f>
        <v/>
      </c>
      <c r="C6" s="21">
        <f>IF(A6="","",N('품목 목록'!E6)+SUMIFS('입출고 기록'!$F:$F,'입출고 기록'!$D:$D,A6,'입출고 기록'!$C:$C,"입고",'입출고 기록'!$B:$B,"&lt;"&amp;$B$3)-SUMIFS('입출고 기록'!$F:$F,'입출고 기록'!$D:$D,A6,'입출고 기록'!$C:$C,"출고",'입출고 기록'!$B:$B,"&lt;"&amp;$B$3))</f>
        <v/>
      </c>
      <c r="D6" s="21">
        <f>IF(A6="","",SUMIFS('입출고 기록'!$F:$F,'입출고 기록'!$D:$D,A6,'입출고 기록'!$C:$C,"입고",'입출고 기록'!$B:$B,"&gt;="&amp;$B$3,'입출고 기록'!$B:$B,"&lt;="&amp;$D$3))</f>
        <v/>
      </c>
      <c r="E6" s="21">
        <f>IF(A6="","",SUMIFS('입출고 기록'!$F:$F,'입출고 기록'!$D:$D,A6,'입출고 기록'!$C:$C,"출고",'입출고 기록'!$B:$B,"&gt;="&amp;$B$3,'입출고 기록'!$B:$B,"&lt;="&amp;$D$3))</f>
        <v/>
      </c>
      <c r="F6" s="22">
        <f>IF(A6="","",C6+D6-E6)</f>
        <v/>
      </c>
      <c r="G6" s="21">
        <f>IF(A6="","",F6*N('품목 목록'!G6))</f>
        <v/>
      </c>
    </row>
    <row r="7">
      <c r="A7" s="26">
        <f>'품목 목록'!A7&amp;""</f>
        <v/>
      </c>
      <c r="B7" s="19">
        <f>IF(A7="","",'품목 목록'!B7)</f>
        <v/>
      </c>
      <c r="C7" s="21">
        <f>IF(A7="","",N('품목 목록'!E7)+SUMIFS('입출고 기록'!$F:$F,'입출고 기록'!$D:$D,A7,'입출고 기록'!$C:$C,"입고",'입출고 기록'!$B:$B,"&lt;"&amp;$B$3)-SUMIFS('입출고 기록'!$F:$F,'입출고 기록'!$D:$D,A7,'입출고 기록'!$C:$C,"출고",'입출고 기록'!$B:$B,"&lt;"&amp;$B$3))</f>
        <v/>
      </c>
      <c r="D7" s="21">
        <f>IF(A7="","",SUMIFS('입출고 기록'!$F:$F,'입출고 기록'!$D:$D,A7,'입출고 기록'!$C:$C,"입고",'입출고 기록'!$B:$B,"&gt;="&amp;$B$3,'입출고 기록'!$B:$B,"&lt;="&amp;$D$3))</f>
        <v/>
      </c>
      <c r="E7" s="21">
        <f>IF(A7="","",SUMIFS('입출고 기록'!$F:$F,'입출고 기록'!$D:$D,A7,'입출고 기록'!$C:$C,"출고",'입출고 기록'!$B:$B,"&gt;="&amp;$B$3,'입출고 기록'!$B:$B,"&lt;="&amp;$D$3))</f>
        <v/>
      </c>
      <c r="F7" s="22">
        <f>IF(A7="","",C7+D7-E7)</f>
        <v/>
      </c>
      <c r="G7" s="21">
        <f>IF(A7="","",F7*N('품목 목록'!G7))</f>
        <v/>
      </c>
    </row>
    <row r="8">
      <c r="A8" s="26">
        <f>'품목 목록'!A8&amp;""</f>
        <v/>
      </c>
      <c r="B8" s="19">
        <f>IF(A8="","",'품목 목록'!B8)</f>
        <v/>
      </c>
      <c r="C8" s="21">
        <f>IF(A8="","",N('품목 목록'!E8)+SUMIFS('입출고 기록'!$F:$F,'입출고 기록'!$D:$D,A8,'입출고 기록'!$C:$C,"입고",'입출고 기록'!$B:$B,"&lt;"&amp;$B$3)-SUMIFS('입출고 기록'!$F:$F,'입출고 기록'!$D:$D,A8,'입출고 기록'!$C:$C,"출고",'입출고 기록'!$B:$B,"&lt;"&amp;$B$3))</f>
        <v/>
      </c>
      <c r="D8" s="21">
        <f>IF(A8="","",SUMIFS('입출고 기록'!$F:$F,'입출고 기록'!$D:$D,A8,'입출고 기록'!$C:$C,"입고",'입출고 기록'!$B:$B,"&gt;="&amp;$B$3,'입출고 기록'!$B:$B,"&lt;="&amp;$D$3))</f>
        <v/>
      </c>
      <c r="E8" s="21">
        <f>IF(A8="","",SUMIFS('입출고 기록'!$F:$F,'입출고 기록'!$D:$D,A8,'입출고 기록'!$C:$C,"출고",'입출고 기록'!$B:$B,"&gt;="&amp;$B$3,'입출고 기록'!$B:$B,"&lt;="&amp;$D$3))</f>
        <v/>
      </c>
      <c r="F8" s="22">
        <f>IF(A8="","",C8+D8-E8)</f>
        <v/>
      </c>
      <c r="G8" s="21">
        <f>IF(A8="","",F8*N('품목 목록'!G8))</f>
        <v/>
      </c>
    </row>
    <row r="9">
      <c r="A9" s="26">
        <f>'품목 목록'!A9&amp;""</f>
        <v/>
      </c>
      <c r="B9" s="19">
        <f>IF(A9="","",'품목 목록'!B9)</f>
        <v/>
      </c>
      <c r="C9" s="21">
        <f>IF(A9="","",N('품목 목록'!E9)+SUMIFS('입출고 기록'!$F:$F,'입출고 기록'!$D:$D,A9,'입출고 기록'!$C:$C,"입고",'입출고 기록'!$B:$B,"&lt;"&amp;$B$3)-SUMIFS('입출고 기록'!$F:$F,'입출고 기록'!$D:$D,A9,'입출고 기록'!$C:$C,"출고",'입출고 기록'!$B:$B,"&lt;"&amp;$B$3))</f>
        <v/>
      </c>
      <c r="D9" s="21">
        <f>IF(A9="","",SUMIFS('입출고 기록'!$F:$F,'입출고 기록'!$D:$D,A9,'입출고 기록'!$C:$C,"입고",'입출고 기록'!$B:$B,"&gt;="&amp;$B$3,'입출고 기록'!$B:$B,"&lt;="&amp;$D$3))</f>
        <v/>
      </c>
      <c r="E9" s="21">
        <f>IF(A9="","",SUMIFS('입출고 기록'!$F:$F,'입출고 기록'!$D:$D,A9,'입출고 기록'!$C:$C,"출고",'입출고 기록'!$B:$B,"&gt;="&amp;$B$3,'입출고 기록'!$B:$B,"&lt;="&amp;$D$3))</f>
        <v/>
      </c>
      <c r="F9" s="22">
        <f>IF(A9="","",C9+D9-E9)</f>
        <v/>
      </c>
      <c r="G9" s="21">
        <f>IF(A9="","",F9*N('품목 목록'!G9))</f>
        <v/>
      </c>
    </row>
    <row r="10">
      <c r="A10" s="26">
        <f>'품목 목록'!A10&amp;""</f>
        <v/>
      </c>
      <c r="B10" s="19">
        <f>IF(A10="","",'품목 목록'!B10)</f>
        <v/>
      </c>
      <c r="C10" s="21">
        <f>IF(A10="","",N('품목 목록'!E10)+SUMIFS('입출고 기록'!$F:$F,'입출고 기록'!$D:$D,A10,'입출고 기록'!$C:$C,"입고",'입출고 기록'!$B:$B,"&lt;"&amp;$B$3)-SUMIFS('입출고 기록'!$F:$F,'입출고 기록'!$D:$D,A10,'입출고 기록'!$C:$C,"출고",'입출고 기록'!$B:$B,"&lt;"&amp;$B$3))</f>
        <v/>
      </c>
      <c r="D10" s="21">
        <f>IF(A10="","",SUMIFS('입출고 기록'!$F:$F,'입출고 기록'!$D:$D,A10,'입출고 기록'!$C:$C,"입고",'입출고 기록'!$B:$B,"&gt;="&amp;$B$3,'입출고 기록'!$B:$B,"&lt;="&amp;$D$3))</f>
        <v/>
      </c>
      <c r="E10" s="21">
        <f>IF(A10="","",SUMIFS('입출고 기록'!$F:$F,'입출고 기록'!$D:$D,A10,'입출고 기록'!$C:$C,"출고",'입출고 기록'!$B:$B,"&gt;="&amp;$B$3,'입출고 기록'!$B:$B,"&lt;="&amp;$D$3))</f>
        <v/>
      </c>
      <c r="F10" s="22">
        <f>IF(A10="","",C10+D10-E10)</f>
        <v/>
      </c>
      <c r="G10" s="21">
        <f>IF(A10="","",F10*N('품목 목록'!G10))</f>
        <v/>
      </c>
    </row>
    <row r="11">
      <c r="A11" s="26">
        <f>'품목 목록'!A11&amp;""</f>
        <v/>
      </c>
      <c r="B11" s="19">
        <f>IF(A11="","",'품목 목록'!B11)</f>
        <v/>
      </c>
      <c r="C11" s="21">
        <f>IF(A11="","",N('품목 목록'!E11)+SUMIFS('입출고 기록'!$F:$F,'입출고 기록'!$D:$D,A11,'입출고 기록'!$C:$C,"입고",'입출고 기록'!$B:$B,"&lt;"&amp;$B$3)-SUMIFS('입출고 기록'!$F:$F,'입출고 기록'!$D:$D,A11,'입출고 기록'!$C:$C,"출고",'입출고 기록'!$B:$B,"&lt;"&amp;$B$3))</f>
        <v/>
      </c>
      <c r="D11" s="21">
        <f>IF(A11="","",SUMIFS('입출고 기록'!$F:$F,'입출고 기록'!$D:$D,A11,'입출고 기록'!$C:$C,"입고",'입출고 기록'!$B:$B,"&gt;="&amp;$B$3,'입출고 기록'!$B:$B,"&lt;="&amp;$D$3))</f>
        <v/>
      </c>
      <c r="E11" s="21">
        <f>IF(A11="","",SUMIFS('입출고 기록'!$F:$F,'입출고 기록'!$D:$D,A11,'입출고 기록'!$C:$C,"출고",'입출고 기록'!$B:$B,"&gt;="&amp;$B$3,'입출고 기록'!$B:$B,"&lt;="&amp;$D$3))</f>
        <v/>
      </c>
      <c r="F11" s="22">
        <f>IF(A11="","",C11+D11-E11)</f>
        <v/>
      </c>
      <c r="G11" s="21">
        <f>IF(A11="","",F11*N('품목 목록'!G11))</f>
        <v/>
      </c>
    </row>
    <row r="12">
      <c r="A12" s="26">
        <f>'품목 목록'!A12&amp;""</f>
        <v/>
      </c>
      <c r="B12" s="19">
        <f>IF(A12="","",'품목 목록'!B12)</f>
        <v/>
      </c>
      <c r="C12" s="21">
        <f>IF(A12="","",N('품목 목록'!E12)+SUMIFS('입출고 기록'!$F:$F,'입출고 기록'!$D:$D,A12,'입출고 기록'!$C:$C,"입고",'입출고 기록'!$B:$B,"&lt;"&amp;$B$3)-SUMIFS('입출고 기록'!$F:$F,'입출고 기록'!$D:$D,A12,'입출고 기록'!$C:$C,"출고",'입출고 기록'!$B:$B,"&lt;"&amp;$B$3))</f>
        <v/>
      </c>
      <c r="D12" s="21">
        <f>IF(A12="","",SUMIFS('입출고 기록'!$F:$F,'입출고 기록'!$D:$D,A12,'입출고 기록'!$C:$C,"입고",'입출고 기록'!$B:$B,"&gt;="&amp;$B$3,'입출고 기록'!$B:$B,"&lt;="&amp;$D$3))</f>
        <v/>
      </c>
      <c r="E12" s="21">
        <f>IF(A12="","",SUMIFS('입출고 기록'!$F:$F,'입출고 기록'!$D:$D,A12,'입출고 기록'!$C:$C,"출고",'입출고 기록'!$B:$B,"&gt;="&amp;$B$3,'입출고 기록'!$B:$B,"&lt;="&amp;$D$3))</f>
        <v/>
      </c>
      <c r="F12" s="22">
        <f>IF(A12="","",C12+D12-E12)</f>
        <v/>
      </c>
      <c r="G12" s="21">
        <f>IF(A12="","",F12*N('품목 목록'!G12))</f>
        <v/>
      </c>
    </row>
    <row r="13">
      <c r="A13" s="26">
        <f>'품목 목록'!A13&amp;""</f>
        <v/>
      </c>
      <c r="B13" s="19">
        <f>IF(A13="","",'품목 목록'!B13)</f>
        <v/>
      </c>
      <c r="C13" s="21">
        <f>IF(A13="","",N('품목 목록'!E13)+SUMIFS('입출고 기록'!$F:$F,'입출고 기록'!$D:$D,A13,'입출고 기록'!$C:$C,"입고",'입출고 기록'!$B:$B,"&lt;"&amp;$B$3)-SUMIFS('입출고 기록'!$F:$F,'입출고 기록'!$D:$D,A13,'입출고 기록'!$C:$C,"출고",'입출고 기록'!$B:$B,"&lt;"&amp;$B$3))</f>
        <v/>
      </c>
      <c r="D13" s="21">
        <f>IF(A13="","",SUMIFS('입출고 기록'!$F:$F,'입출고 기록'!$D:$D,A13,'입출고 기록'!$C:$C,"입고",'입출고 기록'!$B:$B,"&gt;="&amp;$B$3,'입출고 기록'!$B:$B,"&lt;="&amp;$D$3))</f>
        <v/>
      </c>
      <c r="E13" s="21">
        <f>IF(A13="","",SUMIFS('입출고 기록'!$F:$F,'입출고 기록'!$D:$D,A13,'입출고 기록'!$C:$C,"출고",'입출고 기록'!$B:$B,"&gt;="&amp;$B$3,'입출고 기록'!$B:$B,"&lt;="&amp;$D$3))</f>
        <v/>
      </c>
      <c r="F13" s="22">
        <f>IF(A13="","",C13+D13-E13)</f>
        <v/>
      </c>
      <c r="G13" s="21">
        <f>IF(A13="","",F13*N('품목 목록'!G13))</f>
        <v/>
      </c>
    </row>
    <row r="14">
      <c r="A14" s="26">
        <f>'품목 목록'!A14&amp;""</f>
        <v/>
      </c>
      <c r="B14" s="19">
        <f>IF(A14="","",'품목 목록'!B14)</f>
        <v/>
      </c>
      <c r="C14" s="21">
        <f>IF(A14="","",N('품목 목록'!E14)+SUMIFS('입출고 기록'!$F:$F,'입출고 기록'!$D:$D,A14,'입출고 기록'!$C:$C,"입고",'입출고 기록'!$B:$B,"&lt;"&amp;$B$3)-SUMIFS('입출고 기록'!$F:$F,'입출고 기록'!$D:$D,A14,'입출고 기록'!$C:$C,"출고",'입출고 기록'!$B:$B,"&lt;"&amp;$B$3))</f>
        <v/>
      </c>
      <c r="D14" s="21">
        <f>IF(A14="","",SUMIFS('입출고 기록'!$F:$F,'입출고 기록'!$D:$D,A14,'입출고 기록'!$C:$C,"입고",'입출고 기록'!$B:$B,"&gt;="&amp;$B$3,'입출고 기록'!$B:$B,"&lt;="&amp;$D$3))</f>
        <v/>
      </c>
      <c r="E14" s="21">
        <f>IF(A14="","",SUMIFS('입출고 기록'!$F:$F,'입출고 기록'!$D:$D,A14,'입출고 기록'!$C:$C,"출고",'입출고 기록'!$B:$B,"&gt;="&amp;$B$3,'입출고 기록'!$B:$B,"&lt;="&amp;$D$3))</f>
        <v/>
      </c>
      <c r="F14" s="22">
        <f>IF(A14="","",C14+D14-E14)</f>
        <v/>
      </c>
      <c r="G14" s="21">
        <f>IF(A14="","",F14*N('품목 목록'!G14))</f>
        <v/>
      </c>
    </row>
    <row r="15">
      <c r="A15" s="26">
        <f>'품목 목록'!A15&amp;""</f>
        <v/>
      </c>
      <c r="B15" s="19">
        <f>IF(A15="","",'품목 목록'!B15)</f>
        <v/>
      </c>
      <c r="C15" s="21">
        <f>IF(A15="","",N('품목 목록'!E15)+SUMIFS('입출고 기록'!$F:$F,'입출고 기록'!$D:$D,A15,'입출고 기록'!$C:$C,"입고",'입출고 기록'!$B:$B,"&lt;"&amp;$B$3)-SUMIFS('입출고 기록'!$F:$F,'입출고 기록'!$D:$D,A15,'입출고 기록'!$C:$C,"출고",'입출고 기록'!$B:$B,"&lt;"&amp;$B$3))</f>
        <v/>
      </c>
      <c r="D15" s="21">
        <f>IF(A15="","",SUMIFS('입출고 기록'!$F:$F,'입출고 기록'!$D:$D,A15,'입출고 기록'!$C:$C,"입고",'입출고 기록'!$B:$B,"&gt;="&amp;$B$3,'입출고 기록'!$B:$B,"&lt;="&amp;$D$3))</f>
        <v/>
      </c>
      <c r="E15" s="21">
        <f>IF(A15="","",SUMIFS('입출고 기록'!$F:$F,'입출고 기록'!$D:$D,A15,'입출고 기록'!$C:$C,"출고",'입출고 기록'!$B:$B,"&gt;="&amp;$B$3,'입출고 기록'!$B:$B,"&lt;="&amp;$D$3))</f>
        <v/>
      </c>
      <c r="F15" s="22">
        <f>IF(A15="","",C15+D15-E15)</f>
        <v/>
      </c>
      <c r="G15" s="21">
        <f>IF(A15="","",F15*N('품목 목록'!G15))</f>
        <v/>
      </c>
    </row>
    <row r="16">
      <c r="A16" s="26">
        <f>'품목 목록'!A16&amp;""</f>
        <v/>
      </c>
      <c r="B16" s="19">
        <f>IF(A16="","",'품목 목록'!B16)</f>
        <v/>
      </c>
      <c r="C16" s="21">
        <f>IF(A16="","",N('품목 목록'!E16)+SUMIFS('입출고 기록'!$F:$F,'입출고 기록'!$D:$D,A16,'입출고 기록'!$C:$C,"입고",'입출고 기록'!$B:$B,"&lt;"&amp;$B$3)-SUMIFS('입출고 기록'!$F:$F,'입출고 기록'!$D:$D,A16,'입출고 기록'!$C:$C,"출고",'입출고 기록'!$B:$B,"&lt;"&amp;$B$3))</f>
        <v/>
      </c>
      <c r="D16" s="21">
        <f>IF(A16="","",SUMIFS('입출고 기록'!$F:$F,'입출고 기록'!$D:$D,A16,'입출고 기록'!$C:$C,"입고",'입출고 기록'!$B:$B,"&gt;="&amp;$B$3,'입출고 기록'!$B:$B,"&lt;="&amp;$D$3))</f>
        <v/>
      </c>
      <c r="E16" s="21">
        <f>IF(A16="","",SUMIFS('입출고 기록'!$F:$F,'입출고 기록'!$D:$D,A16,'입출고 기록'!$C:$C,"출고",'입출고 기록'!$B:$B,"&gt;="&amp;$B$3,'입출고 기록'!$B:$B,"&lt;="&amp;$D$3))</f>
        <v/>
      </c>
      <c r="F16" s="22">
        <f>IF(A16="","",C16+D16-E16)</f>
        <v/>
      </c>
      <c r="G16" s="21">
        <f>IF(A16="","",F16*N('품목 목록'!G16))</f>
        <v/>
      </c>
    </row>
    <row r="17">
      <c r="A17" s="26">
        <f>'품목 목록'!A17&amp;""</f>
        <v/>
      </c>
      <c r="B17" s="19">
        <f>IF(A17="","",'품목 목록'!B17)</f>
        <v/>
      </c>
      <c r="C17" s="21">
        <f>IF(A17="","",N('품목 목록'!E17)+SUMIFS('입출고 기록'!$F:$F,'입출고 기록'!$D:$D,A17,'입출고 기록'!$C:$C,"입고",'입출고 기록'!$B:$B,"&lt;"&amp;$B$3)-SUMIFS('입출고 기록'!$F:$F,'입출고 기록'!$D:$D,A17,'입출고 기록'!$C:$C,"출고",'입출고 기록'!$B:$B,"&lt;"&amp;$B$3))</f>
        <v/>
      </c>
      <c r="D17" s="21">
        <f>IF(A17="","",SUMIFS('입출고 기록'!$F:$F,'입출고 기록'!$D:$D,A17,'입출고 기록'!$C:$C,"입고",'입출고 기록'!$B:$B,"&gt;="&amp;$B$3,'입출고 기록'!$B:$B,"&lt;="&amp;$D$3))</f>
        <v/>
      </c>
      <c r="E17" s="21">
        <f>IF(A17="","",SUMIFS('입출고 기록'!$F:$F,'입출고 기록'!$D:$D,A17,'입출고 기록'!$C:$C,"출고",'입출고 기록'!$B:$B,"&gt;="&amp;$B$3,'입출고 기록'!$B:$B,"&lt;="&amp;$D$3))</f>
        <v/>
      </c>
      <c r="F17" s="22">
        <f>IF(A17="","",C17+D17-E17)</f>
        <v/>
      </c>
      <c r="G17" s="21">
        <f>IF(A17="","",F17*N('품목 목록'!G17))</f>
        <v/>
      </c>
    </row>
    <row r="18">
      <c r="A18" s="26">
        <f>'품목 목록'!A18&amp;""</f>
        <v/>
      </c>
      <c r="B18" s="19">
        <f>IF(A18="","",'품목 목록'!B18)</f>
        <v/>
      </c>
      <c r="C18" s="21">
        <f>IF(A18="","",N('품목 목록'!E18)+SUMIFS('입출고 기록'!$F:$F,'입출고 기록'!$D:$D,A18,'입출고 기록'!$C:$C,"입고",'입출고 기록'!$B:$B,"&lt;"&amp;$B$3)-SUMIFS('입출고 기록'!$F:$F,'입출고 기록'!$D:$D,A18,'입출고 기록'!$C:$C,"출고",'입출고 기록'!$B:$B,"&lt;"&amp;$B$3))</f>
        <v/>
      </c>
      <c r="D18" s="21">
        <f>IF(A18="","",SUMIFS('입출고 기록'!$F:$F,'입출고 기록'!$D:$D,A18,'입출고 기록'!$C:$C,"입고",'입출고 기록'!$B:$B,"&gt;="&amp;$B$3,'입출고 기록'!$B:$B,"&lt;="&amp;$D$3))</f>
        <v/>
      </c>
      <c r="E18" s="21">
        <f>IF(A18="","",SUMIFS('입출고 기록'!$F:$F,'입출고 기록'!$D:$D,A18,'입출고 기록'!$C:$C,"출고",'입출고 기록'!$B:$B,"&gt;="&amp;$B$3,'입출고 기록'!$B:$B,"&lt;="&amp;$D$3))</f>
        <v/>
      </c>
      <c r="F18" s="22">
        <f>IF(A18="","",C18+D18-E18)</f>
        <v/>
      </c>
      <c r="G18" s="21">
        <f>IF(A18="","",F18*N('품목 목록'!G18))</f>
        <v/>
      </c>
    </row>
    <row r="19">
      <c r="A19" s="26">
        <f>'품목 목록'!A19&amp;""</f>
        <v/>
      </c>
      <c r="B19" s="19">
        <f>IF(A19="","",'품목 목록'!B19)</f>
        <v/>
      </c>
      <c r="C19" s="21">
        <f>IF(A19="","",N('품목 목록'!E19)+SUMIFS('입출고 기록'!$F:$F,'입출고 기록'!$D:$D,A19,'입출고 기록'!$C:$C,"입고",'입출고 기록'!$B:$B,"&lt;"&amp;$B$3)-SUMIFS('입출고 기록'!$F:$F,'입출고 기록'!$D:$D,A19,'입출고 기록'!$C:$C,"출고",'입출고 기록'!$B:$B,"&lt;"&amp;$B$3))</f>
        <v/>
      </c>
      <c r="D19" s="21">
        <f>IF(A19="","",SUMIFS('입출고 기록'!$F:$F,'입출고 기록'!$D:$D,A19,'입출고 기록'!$C:$C,"입고",'입출고 기록'!$B:$B,"&gt;="&amp;$B$3,'입출고 기록'!$B:$B,"&lt;="&amp;$D$3))</f>
        <v/>
      </c>
      <c r="E19" s="21">
        <f>IF(A19="","",SUMIFS('입출고 기록'!$F:$F,'입출고 기록'!$D:$D,A19,'입출고 기록'!$C:$C,"출고",'입출고 기록'!$B:$B,"&gt;="&amp;$B$3,'입출고 기록'!$B:$B,"&lt;="&amp;$D$3))</f>
        <v/>
      </c>
      <c r="F19" s="22">
        <f>IF(A19="","",C19+D19-E19)</f>
        <v/>
      </c>
      <c r="G19" s="21">
        <f>IF(A19="","",F19*N('품목 목록'!G19))</f>
        <v/>
      </c>
    </row>
    <row r="20">
      <c r="A20" s="26">
        <f>'품목 목록'!A20&amp;""</f>
        <v/>
      </c>
      <c r="B20" s="19">
        <f>IF(A20="","",'품목 목록'!B20)</f>
        <v/>
      </c>
      <c r="C20" s="21">
        <f>IF(A20="","",N('품목 목록'!E20)+SUMIFS('입출고 기록'!$F:$F,'입출고 기록'!$D:$D,A20,'입출고 기록'!$C:$C,"입고",'입출고 기록'!$B:$B,"&lt;"&amp;$B$3)-SUMIFS('입출고 기록'!$F:$F,'입출고 기록'!$D:$D,A20,'입출고 기록'!$C:$C,"출고",'입출고 기록'!$B:$B,"&lt;"&amp;$B$3))</f>
        <v/>
      </c>
      <c r="D20" s="21">
        <f>IF(A20="","",SUMIFS('입출고 기록'!$F:$F,'입출고 기록'!$D:$D,A20,'입출고 기록'!$C:$C,"입고",'입출고 기록'!$B:$B,"&gt;="&amp;$B$3,'입출고 기록'!$B:$B,"&lt;="&amp;$D$3))</f>
        <v/>
      </c>
      <c r="E20" s="21">
        <f>IF(A20="","",SUMIFS('입출고 기록'!$F:$F,'입출고 기록'!$D:$D,A20,'입출고 기록'!$C:$C,"출고",'입출고 기록'!$B:$B,"&gt;="&amp;$B$3,'입출고 기록'!$B:$B,"&lt;="&amp;$D$3))</f>
        <v/>
      </c>
      <c r="F20" s="22">
        <f>IF(A20="","",C20+D20-E20)</f>
        <v/>
      </c>
      <c r="G20" s="21">
        <f>IF(A20="","",F20*N('품목 목록'!G20))</f>
        <v/>
      </c>
    </row>
    <row r="21">
      <c r="A21" s="26">
        <f>'품목 목록'!A21&amp;""</f>
        <v/>
      </c>
      <c r="B21" s="19">
        <f>IF(A21="","",'품목 목록'!B21)</f>
        <v/>
      </c>
      <c r="C21" s="21">
        <f>IF(A21="","",N('품목 목록'!E21)+SUMIFS('입출고 기록'!$F:$F,'입출고 기록'!$D:$D,A21,'입출고 기록'!$C:$C,"입고",'입출고 기록'!$B:$B,"&lt;"&amp;$B$3)-SUMIFS('입출고 기록'!$F:$F,'입출고 기록'!$D:$D,A21,'입출고 기록'!$C:$C,"출고",'입출고 기록'!$B:$B,"&lt;"&amp;$B$3))</f>
        <v/>
      </c>
      <c r="D21" s="21">
        <f>IF(A21="","",SUMIFS('입출고 기록'!$F:$F,'입출고 기록'!$D:$D,A21,'입출고 기록'!$C:$C,"입고",'입출고 기록'!$B:$B,"&gt;="&amp;$B$3,'입출고 기록'!$B:$B,"&lt;="&amp;$D$3))</f>
        <v/>
      </c>
      <c r="E21" s="21">
        <f>IF(A21="","",SUMIFS('입출고 기록'!$F:$F,'입출고 기록'!$D:$D,A21,'입출고 기록'!$C:$C,"출고",'입출고 기록'!$B:$B,"&gt;="&amp;$B$3,'입출고 기록'!$B:$B,"&lt;="&amp;$D$3))</f>
        <v/>
      </c>
      <c r="F21" s="22">
        <f>IF(A21="","",C21+D21-E21)</f>
        <v/>
      </c>
      <c r="G21" s="21">
        <f>IF(A21="","",F21*N('품목 목록'!G21))</f>
        <v/>
      </c>
    </row>
    <row r="22">
      <c r="A22" s="26">
        <f>'품목 목록'!A22&amp;""</f>
        <v/>
      </c>
      <c r="B22" s="19">
        <f>IF(A22="","",'품목 목록'!B22)</f>
        <v/>
      </c>
      <c r="C22" s="21">
        <f>IF(A22="","",N('품목 목록'!E22)+SUMIFS('입출고 기록'!$F:$F,'입출고 기록'!$D:$D,A22,'입출고 기록'!$C:$C,"입고",'입출고 기록'!$B:$B,"&lt;"&amp;$B$3)-SUMIFS('입출고 기록'!$F:$F,'입출고 기록'!$D:$D,A22,'입출고 기록'!$C:$C,"출고",'입출고 기록'!$B:$B,"&lt;"&amp;$B$3))</f>
        <v/>
      </c>
      <c r="D22" s="21">
        <f>IF(A22="","",SUMIFS('입출고 기록'!$F:$F,'입출고 기록'!$D:$D,A22,'입출고 기록'!$C:$C,"입고",'입출고 기록'!$B:$B,"&gt;="&amp;$B$3,'입출고 기록'!$B:$B,"&lt;="&amp;$D$3))</f>
        <v/>
      </c>
      <c r="E22" s="21">
        <f>IF(A22="","",SUMIFS('입출고 기록'!$F:$F,'입출고 기록'!$D:$D,A22,'입출고 기록'!$C:$C,"출고",'입출고 기록'!$B:$B,"&gt;="&amp;$B$3,'입출고 기록'!$B:$B,"&lt;="&amp;$D$3))</f>
        <v/>
      </c>
      <c r="F22" s="22">
        <f>IF(A22="","",C22+D22-E22)</f>
        <v/>
      </c>
      <c r="G22" s="21">
        <f>IF(A22="","",F22*N('품목 목록'!G22))</f>
        <v/>
      </c>
    </row>
    <row r="23">
      <c r="A23" s="26">
        <f>'품목 목록'!A23&amp;""</f>
        <v/>
      </c>
      <c r="B23" s="19">
        <f>IF(A23="","",'품목 목록'!B23)</f>
        <v/>
      </c>
      <c r="C23" s="21">
        <f>IF(A23="","",N('품목 목록'!E23)+SUMIFS('입출고 기록'!$F:$F,'입출고 기록'!$D:$D,A23,'입출고 기록'!$C:$C,"입고",'입출고 기록'!$B:$B,"&lt;"&amp;$B$3)-SUMIFS('입출고 기록'!$F:$F,'입출고 기록'!$D:$D,A23,'입출고 기록'!$C:$C,"출고",'입출고 기록'!$B:$B,"&lt;"&amp;$B$3))</f>
        <v/>
      </c>
      <c r="D23" s="21">
        <f>IF(A23="","",SUMIFS('입출고 기록'!$F:$F,'입출고 기록'!$D:$D,A23,'입출고 기록'!$C:$C,"입고",'입출고 기록'!$B:$B,"&gt;="&amp;$B$3,'입출고 기록'!$B:$B,"&lt;="&amp;$D$3))</f>
        <v/>
      </c>
      <c r="E23" s="21">
        <f>IF(A23="","",SUMIFS('입출고 기록'!$F:$F,'입출고 기록'!$D:$D,A23,'입출고 기록'!$C:$C,"출고",'입출고 기록'!$B:$B,"&gt;="&amp;$B$3,'입출고 기록'!$B:$B,"&lt;="&amp;$D$3))</f>
        <v/>
      </c>
      <c r="F23" s="22">
        <f>IF(A23="","",C23+D23-E23)</f>
        <v/>
      </c>
      <c r="G23" s="21">
        <f>IF(A23="","",F23*N('품목 목록'!G23))</f>
        <v/>
      </c>
    </row>
    <row r="24">
      <c r="A24" s="26">
        <f>'품목 목록'!A24&amp;""</f>
        <v/>
      </c>
      <c r="B24" s="19">
        <f>IF(A24="","",'품목 목록'!B24)</f>
        <v/>
      </c>
      <c r="C24" s="21">
        <f>IF(A24="","",N('품목 목록'!E24)+SUMIFS('입출고 기록'!$F:$F,'입출고 기록'!$D:$D,A24,'입출고 기록'!$C:$C,"입고",'입출고 기록'!$B:$B,"&lt;"&amp;$B$3)-SUMIFS('입출고 기록'!$F:$F,'입출고 기록'!$D:$D,A24,'입출고 기록'!$C:$C,"출고",'입출고 기록'!$B:$B,"&lt;"&amp;$B$3))</f>
        <v/>
      </c>
      <c r="D24" s="21">
        <f>IF(A24="","",SUMIFS('입출고 기록'!$F:$F,'입출고 기록'!$D:$D,A24,'입출고 기록'!$C:$C,"입고",'입출고 기록'!$B:$B,"&gt;="&amp;$B$3,'입출고 기록'!$B:$B,"&lt;="&amp;$D$3))</f>
        <v/>
      </c>
      <c r="E24" s="21">
        <f>IF(A24="","",SUMIFS('입출고 기록'!$F:$F,'입출고 기록'!$D:$D,A24,'입출고 기록'!$C:$C,"출고",'입출고 기록'!$B:$B,"&gt;="&amp;$B$3,'입출고 기록'!$B:$B,"&lt;="&amp;$D$3))</f>
        <v/>
      </c>
      <c r="F24" s="22">
        <f>IF(A24="","",C24+D24-E24)</f>
        <v/>
      </c>
      <c r="G24" s="21">
        <f>IF(A24="","",F24*N('품목 목록'!G24))</f>
        <v/>
      </c>
    </row>
    <row r="25">
      <c r="A25" s="26">
        <f>'품목 목록'!A25&amp;""</f>
        <v/>
      </c>
      <c r="B25" s="19">
        <f>IF(A25="","",'품목 목록'!B25)</f>
        <v/>
      </c>
      <c r="C25" s="21">
        <f>IF(A25="","",N('품목 목록'!E25)+SUMIFS('입출고 기록'!$F:$F,'입출고 기록'!$D:$D,A25,'입출고 기록'!$C:$C,"입고",'입출고 기록'!$B:$B,"&lt;"&amp;$B$3)-SUMIFS('입출고 기록'!$F:$F,'입출고 기록'!$D:$D,A25,'입출고 기록'!$C:$C,"출고",'입출고 기록'!$B:$B,"&lt;"&amp;$B$3))</f>
        <v/>
      </c>
      <c r="D25" s="21">
        <f>IF(A25="","",SUMIFS('입출고 기록'!$F:$F,'입출고 기록'!$D:$D,A25,'입출고 기록'!$C:$C,"입고",'입출고 기록'!$B:$B,"&gt;="&amp;$B$3,'입출고 기록'!$B:$B,"&lt;="&amp;$D$3))</f>
        <v/>
      </c>
      <c r="E25" s="21">
        <f>IF(A25="","",SUMIFS('입출고 기록'!$F:$F,'입출고 기록'!$D:$D,A25,'입출고 기록'!$C:$C,"출고",'입출고 기록'!$B:$B,"&gt;="&amp;$B$3,'입출고 기록'!$B:$B,"&lt;="&amp;$D$3))</f>
        <v/>
      </c>
      <c r="F25" s="22">
        <f>IF(A25="","",C25+D25-E25)</f>
        <v/>
      </c>
      <c r="G25" s="21">
        <f>IF(A25="","",F25*N('품목 목록'!G25))</f>
        <v/>
      </c>
    </row>
    <row r="26">
      <c r="A26" s="26">
        <f>'품목 목록'!A26&amp;""</f>
        <v/>
      </c>
      <c r="B26" s="19">
        <f>IF(A26="","",'품목 목록'!B26)</f>
        <v/>
      </c>
      <c r="C26" s="21">
        <f>IF(A26="","",N('품목 목록'!E26)+SUMIFS('입출고 기록'!$F:$F,'입출고 기록'!$D:$D,A26,'입출고 기록'!$C:$C,"입고",'입출고 기록'!$B:$B,"&lt;"&amp;$B$3)-SUMIFS('입출고 기록'!$F:$F,'입출고 기록'!$D:$D,A26,'입출고 기록'!$C:$C,"출고",'입출고 기록'!$B:$B,"&lt;"&amp;$B$3))</f>
        <v/>
      </c>
      <c r="D26" s="21">
        <f>IF(A26="","",SUMIFS('입출고 기록'!$F:$F,'입출고 기록'!$D:$D,A26,'입출고 기록'!$C:$C,"입고",'입출고 기록'!$B:$B,"&gt;="&amp;$B$3,'입출고 기록'!$B:$B,"&lt;="&amp;$D$3))</f>
        <v/>
      </c>
      <c r="E26" s="21">
        <f>IF(A26="","",SUMIFS('입출고 기록'!$F:$F,'입출고 기록'!$D:$D,A26,'입출고 기록'!$C:$C,"출고",'입출고 기록'!$B:$B,"&gt;="&amp;$B$3,'입출고 기록'!$B:$B,"&lt;="&amp;$D$3))</f>
        <v/>
      </c>
      <c r="F26" s="22">
        <f>IF(A26="","",C26+D26-E26)</f>
        <v/>
      </c>
      <c r="G26" s="21">
        <f>IF(A26="","",F26*N('품목 목록'!G26))</f>
        <v/>
      </c>
    </row>
    <row r="27">
      <c r="A27" s="26">
        <f>'품목 목록'!A27&amp;""</f>
        <v/>
      </c>
      <c r="B27" s="19">
        <f>IF(A27="","",'품목 목록'!B27)</f>
        <v/>
      </c>
      <c r="C27" s="21">
        <f>IF(A27="","",N('품목 목록'!E27)+SUMIFS('입출고 기록'!$F:$F,'입출고 기록'!$D:$D,A27,'입출고 기록'!$C:$C,"입고",'입출고 기록'!$B:$B,"&lt;"&amp;$B$3)-SUMIFS('입출고 기록'!$F:$F,'입출고 기록'!$D:$D,A27,'입출고 기록'!$C:$C,"출고",'입출고 기록'!$B:$B,"&lt;"&amp;$B$3))</f>
        <v/>
      </c>
      <c r="D27" s="21">
        <f>IF(A27="","",SUMIFS('입출고 기록'!$F:$F,'입출고 기록'!$D:$D,A27,'입출고 기록'!$C:$C,"입고",'입출고 기록'!$B:$B,"&gt;="&amp;$B$3,'입출고 기록'!$B:$B,"&lt;="&amp;$D$3))</f>
        <v/>
      </c>
      <c r="E27" s="21">
        <f>IF(A27="","",SUMIFS('입출고 기록'!$F:$F,'입출고 기록'!$D:$D,A27,'입출고 기록'!$C:$C,"출고",'입출고 기록'!$B:$B,"&gt;="&amp;$B$3,'입출고 기록'!$B:$B,"&lt;="&amp;$D$3))</f>
        <v/>
      </c>
      <c r="F27" s="22">
        <f>IF(A27="","",C27+D27-E27)</f>
        <v/>
      </c>
      <c r="G27" s="21">
        <f>IF(A27="","",F27*N('품목 목록'!G27))</f>
        <v/>
      </c>
    </row>
    <row r="28">
      <c r="A28" s="26">
        <f>'품목 목록'!A28&amp;""</f>
        <v/>
      </c>
      <c r="B28" s="19">
        <f>IF(A28="","",'품목 목록'!B28)</f>
        <v/>
      </c>
      <c r="C28" s="21">
        <f>IF(A28="","",N('품목 목록'!E28)+SUMIFS('입출고 기록'!$F:$F,'입출고 기록'!$D:$D,A28,'입출고 기록'!$C:$C,"입고",'입출고 기록'!$B:$B,"&lt;"&amp;$B$3)-SUMIFS('입출고 기록'!$F:$F,'입출고 기록'!$D:$D,A28,'입출고 기록'!$C:$C,"출고",'입출고 기록'!$B:$B,"&lt;"&amp;$B$3))</f>
        <v/>
      </c>
      <c r="D28" s="21">
        <f>IF(A28="","",SUMIFS('입출고 기록'!$F:$F,'입출고 기록'!$D:$D,A28,'입출고 기록'!$C:$C,"입고",'입출고 기록'!$B:$B,"&gt;="&amp;$B$3,'입출고 기록'!$B:$B,"&lt;="&amp;$D$3))</f>
        <v/>
      </c>
      <c r="E28" s="21">
        <f>IF(A28="","",SUMIFS('입출고 기록'!$F:$F,'입출고 기록'!$D:$D,A28,'입출고 기록'!$C:$C,"출고",'입출고 기록'!$B:$B,"&gt;="&amp;$B$3,'입출고 기록'!$B:$B,"&lt;="&amp;$D$3))</f>
        <v/>
      </c>
      <c r="F28" s="22">
        <f>IF(A28="","",C28+D28-E28)</f>
        <v/>
      </c>
      <c r="G28" s="21">
        <f>IF(A28="","",F28*N('품목 목록'!G28))</f>
        <v/>
      </c>
    </row>
    <row r="29">
      <c r="A29" s="26">
        <f>'품목 목록'!A29&amp;""</f>
        <v/>
      </c>
      <c r="B29" s="19">
        <f>IF(A29="","",'품목 목록'!B29)</f>
        <v/>
      </c>
      <c r="C29" s="21">
        <f>IF(A29="","",N('품목 목록'!E29)+SUMIFS('입출고 기록'!$F:$F,'입출고 기록'!$D:$D,A29,'입출고 기록'!$C:$C,"입고",'입출고 기록'!$B:$B,"&lt;"&amp;$B$3)-SUMIFS('입출고 기록'!$F:$F,'입출고 기록'!$D:$D,A29,'입출고 기록'!$C:$C,"출고",'입출고 기록'!$B:$B,"&lt;"&amp;$B$3))</f>
        <v/>
      </c>
      <c r="D29" s="21">
        <f>IF(A29="","",SUMIFS('입출고 기록'!$F:$F,'입출고 기록'!$D:$D,A29,'입출고 기록'!$C:$C,"입고",'입출고 기록'!$B:$B,"&gt;="&amp;$B$3,'입출고 기록'!$B:$B,"&lt;="&amp;$D$3))</f>
        <v/>
      </c>
      <c r="E29" s="21">
        <f>IF(A29="","",SUMIFS('입출고 기록'!$F:$F,'입출고 기록'!$D:$D,A29,'입출고 기록'!$C:$C,"출고",'입출고 기록'!$B:$B,"&gt;="&amp;$B$3,'입출고 기록'!$B:$B,"&lt;="&amp;$D$3))</f>
        <v/>
      </c>
      <c r="F29" s="22">
        <f>IF(A29="","",C29+D29-E29)</f>
        <v/>
      </c>
      <c r="G29" s="21">
        <f>IF(A29="","",F29*N('품목 목록'!G29))</f>
        <v/>
      </c>
    </row>
    <row r="30">
      <c r="A30" s="26">
        <f>'품목 목록'!A30&amp;""</f>
        <v/>
      </c>
      <c r="B30" s="19">
        <f>IF(A30="","",'품목 목록'!B30)</f>
        <v/>
      </c>
      <c r="C30" s="21">
        <f>IF(A30="","",N('품목 목록'!E30)+SUMIFS('입출고 기록'!$F:$F,'입출고 기록'!$D:$D,A30,'입출고 기록'!$C:$C,"입고",'입출고 기록'!$B:$B,"&lt;"&amp;$B$3)-SUMIFS('입출고 기록'!$F:$F,'입출고 기록'!$D:$D,A30,'입출고 기록'!$C:$C,"출고",'입출고 기록'!$B:$B,"&lt;"&amp;$B$3))</f>
        <v/>
      </c>
      <c r="D30" s="21">
        <f>IF(A30="","",SUMIFS('입출고 기록'!$F:$F,'입출고 기록'!$D:$D,A30,'입출고 기록'!$C:$C,"입고",'입출고 기록'!$B:$B,"&gt;="&amp;$B$3,'입출고 기록'!$B:$B,"&lt;="&amp;$D$3))</f>
        <v/>
      </c>
      <c r="E30" s="21">
        <f>IF(A30="","",SUMIFS('입출고 기록'!$F:$F,'입출고 기록'!$D:$D,A30,'입출고 기록'!$C:$C,"출고",'입출고 기록'!$B:$B,"&gt;="&amp;$B$3,'입출고 기록'!$B:$B,"&lt;="&amp;$D$3))</f>
        <v/>
      </c>
      <c r="F30" s="22">
        <f>IF(A30="","",C30+D30-E30)</f>
        <v/>
      </c>
      <c r="G30" s="21">
        <f>IF(A30="","",F30*N('품목 목록'!G30))</f>
        <v/>
      </c>
    </row>
    <row r="31">
      <c r="A31" s="26">
        <f>'품목 목록'!A31&amp;""</f>
        <v/>
      </c>
      <c r="B31" s="19">
        <f>IF(A31="","",'품목 목록'!B31)</f>
        <v/>
      </c>
      <c r="C31" s="21">
        <f>IF(A31="","",N('품목 목록'!E31)+SUMIFS('입출고 기록'!$F:$F,'입출고 기록'!$D:$D,A31,'입출고 기록'!$C:$C,"입고",'입출고 기록'!$B:$B,"&lt;"&amp;$B$3)-SUMIFS('입출고 기록'!$F:$F,'입출고 기록'!$D:$D,A31,'입출고 기록'!$C:$C,"출고",'입출고 기록'!$B:$B,"&lt;"&amp;$B$3))</f>
        <v/>
      </c>
      <c r="D31" s="21">
        <f>IF(A31="","",SUMIFS('입출고 기록'!$F:$F,'입출고 기록'!$D:$D,A31,'입출고 기록'!$C:$C,"입고",'입출고 기록'!$B:$B,"&gt;="&amp;$B$3,'입출고 기록'!$B:$B,"&lt;="&amp;$D$3))</f>
        <v/>
      </c>
      <c r="E31" s="21">
        <f>IF(A31="","",SUMIFS('입출고 기록'!$F:$F,'입출고 기록'!$D:$D,A31,'입출고 기록'!$C:$C,"출고",'입출고 기록'!$B:$B,"&gt;="&amp;$B$3,'입출고 기록'!$B:$B,"&lt;="&amp;$D$3))</f>
        <v/>
      </c>
      <c r="F31" s="22">
        <f>IF(A31="","",C31+D31-E31)</f>
        <v/>
      </c>
      <c r="G31" s="21">
        <f>IF(A31="","",F31*N('품목 목록'!G31))</f>
        <v/>
      </c>
    </row>
    <row r="32">
      <c r="A32" s="26">
        <f>'품목 목록'!A32&amp;""</f>
        <v/>
      </c>
      <c r="B32" s="19">
        <f>IF(A32="","",'품목 목록'!B32)</f>
        <v/>
      </c>
      <c r="C32" s="21">
        <f>IF(A32="","",N('품목 목록'!E32)+SUMIFS('입출고 기록'!$F:$F,'입출고 기록'!$D:$D,A32,'입출고 기록'!$C:$C,"입고",'입출고 기록'!$B:$B,"&lt;"&amp;$B$3)-SUMIFS('입출고 기록'!$F:$F,'입출고 기록'!$D:$D,A32,'입출고 기록'!$C:$C,"출고",'입출고 기록'!$B:$B,"&lt;"&amp;$B$3))</f>
        <v/>
      </c>
      <c r="D32" s="21">
        <f>IF(A32="","",SUMIFS('입출고 기록'!$F:$F,'입출고 기록'!$D:$D,A32,'입출고 기록'!$C:$C,"입고",'입출고 기록'!$B:$B,"&gt;="&amp;$B$3,'입출고 기록'!$B:$B,"&lt;="&amp;$D$3))</f>
        <v/>
      </c>
      <c r="E32" s="21">
        <f>IF(A32="","",SUMIFS('입출고 기록'!$F:$F,'입출고 기록'!$D:$D,A32,'입출고 기록'!$C:$C,"출고",'입출고 기록'!$B:$B,"&gt;="&amp;$B$3,'입출고 기록'!$B:$B,"&lt;="&amp;$D$3))</f>
        <v/>
      </c>
      <c r="F32" s="22">
        <f>IF(A32="","",C32+D32-E32)</f>
        <v/>
      </c>
      <c r="G32" s="21">
        <f>IF(A32="","",F32*N('품목 목록'!G32))</f>
        <v/>
      </c>
    </row>
    <row r="33">
      <c r="A33" s="26">
        <f>'품목 목록'!A33&amp;""</f>
        <v/>
      </c>
      <c r="B33" s="19">
        <f>IF(A33="","",'품목 목록'!B33)</f>
        <v/>
      </c>
      <c r="C33" s="21">
        <f>IF(A33="","",N('품목 목록'!E33)+SUMIFS('입출고 기록'!$F:$F,'입출고 기록'!$D:$D,A33,'입출고 기록'!$C:$C,"입고",'입출고 기록'!$B:$B,"&lt;"&amp;$B$3)-SUMIFS('입출고 기록'!$F:$F,'입출고 기록'!$D:$D,A33,'입출고 기록'!$C:$C,"출고",'입출고 기록'!$B:$B,"&lt;"&amp;$B$3))</f>
        <v/>
      </c>
      <c r="D33" s="21">
        <f>IF(A33="","",SUMIFS('입출고 기록'!$F:$F,'입출고 기록'!$D:$D,A33,'입출고 기록'!$C:$C,"입고",'입출고 기록'!$B:$B,"&gt;="&amp;$B$3,'입출고 기록'!$B:$B,"&lt;="&amp;$D$3))</f>
        <v/>
      </c>
      <c r="E33" s="21">
        <f>IF(A33="","",SUMIFS('입출고 기록'!$F:$F,'입출고 기록'!$D:$D,A33,'입출고 기록'!$C:$C,"출고",'입출고 기록'!$B:$B,"&gt;="&amp;$B$3,'입출고 기록'!$B:$B,"&lt;="&amp;$D$3))</f>
        <v/>
      </c>
      <c r="F33" s="22">
        <f>IF(A33="","",C33+D33-E33)</f>
        <v/>
      </c>
      <c r="G33" s="21">
        <f>IF(A33="","",F33*N('품목 목록'!G33))</f>
        <v/>
      </c>
    </row>
    <row r="34">
      <c r="A34" s="26">
        <f>'품목 목록'!A34&amp;""</f>
        <v/>
      </c>
      <c r="B34" s="19">
        <f>IF(A34="","",'품목 목록'!B34)</f>
        <v/>
      </c>
      <c r="C34" s="21">
        <f>IF(A34="","",N('품목 목록'!E34)+SUMIFS('입출고 기록'!$F:$F,'입출고 기록'!$D:$D,A34,'입출고 기록'!$C:$C,"입고",'입출고 기록'!$B:$B,"&lt;"&amp;$B$3)-SUMIFS('입출고 기록'!$F:$F,'입출고 기록'!$D:$D,A34,'입출고 기록'!$C:$C,"출고",'입출고 기록'!$B:$B,"&lt;"&amp;$B$3))</f>
        <v/>
      </c>
      <c r="D34" s="21">
        <f>IF(A34="","",SUMIFS('입출고 기록'!$F:$F,'입출고 기록'!$D:$D,A34,'입출고 기록'!$C:$C,"입고",'입출고 기록'!$B:$B,"&gt;="&amp;$B$3,'입출고 기록'!$B:$B,"&lt;="&amp;$D$3))</f>
        <v/>
      </c>
      <c r="E34" s="21">
        <f>IF(A34="","",SUMIFS('입출고 기록'!$F:$F,'입출고 기록'!$D:$D,A34,'입출고 기록'!$C:$C,"출고",'입출고 기록'!$B:$B,"&gt;="&amp;$B$3,'입출고 기록'!$B:$B,"&lt;="&amp;$D$3))</f>
        <v/>
      </c>
      <c r="F34" s="22">
        <f>IF(A34="","",C34+D34-E34)</f>
        <v/>
      </c>
      <c r="G34" s="21">
        <f>IF(A34="","",F34*N('품목 목록'!G34))</f>
        <v/>
      </c>
    </row>
    <row r="35">
      <c r="A35" s="26">
        <f>'품목 목록'!A35&amp;""</f>
        <v/>
      </c>
      <c r="B35" s="19">
        <f>IF(A35="","",'품목 목록'!B35)</f>
        <v/>
      </c>
      <c r="C35" s="21">
        <f>IF(A35="","",N('품목 목록'!E35)+SUMIFS('입출고 기록'!$F:$F,'입출고 기록'!$D:$D,A35,'입출고 기록'!$C:$C,"입고",'입출고 기록'!$B:$B,"&lt;"&amp;$B$3)-SUMIFS('입출고 기록'!$F:$F,'입출고 기록'!$D:$D,A35,'입출고 기록'!$C:$C,"출고",'입출고 기록'!$B:$B,"&lt;"&amp;$B$3))</f>
        <v/>
      </c>
      <c r="D35" s="21">
        <f>IF(A35="","",SUMIFS('입출고 기록'!$F:$F,'입출고 기록'!$D:$D,A35,'입출고 기록'!$C:$C,"입고",'입출고 기록'!$B:$B,"&gt;="&amp;$B$3,'입출고 기록'!$B:$B,"&lt;="&amp;$D$3))</f>
        <v/>
      </c>
      <c r="E35" s="21">
        <f>IF(A35="","",SUMIFS('입출고 기록'!$F:$F,'입출고 기록'!$D:$D,A35,'입출고 기록'!$C:$C,"출고",'입출고 기록'!$B:$B,"&gt;="&amp;$B$3,'입출고 기록'!$B:$B,"&lt;="&amp;$D$3))</f>
        <v/>
      </c>
      <c r="F35" s="22">
        <f>IF(A35="","",C35+D35-E35)</f>
        <v/>
      </c>
      <c r="G35" s="21">
        <f>IF(A35="","",F35*N('품목 목록'!G35))</f>
        <v/>
      </c>
    </row>
    <row r="36">
      <c r="A36" s="26">
        <f>'품목 목록'!A36&amp;""</f>
        <v/>
      </c>
      <c r="B36" s="19">
        <f>IF(A36="","",'품목 목록'!B36)</f>
        <v/>
      </c>
      <c r="C36" s="21">
        <f>IF(A36="","",N('품목 목록'!E36)+SUMIFS('입출고 기록'!$F:$F,'입출고 기록'!$D:$D,A36,'입출고 기록'!$C:$C,"입고",'입출고 기록'!$B:$B,"&lt;"&amp;$B$3)-SUMIFS('입출고 기록'!$F:$F,'입출고 기록'!$D:$D,A36,'입출고 기록'!$C:$C,"출고",'입출고 기록'!$B:$B,"&lt;"&amp;$B$3))</f>
        <v/>
      </c>
      <c r="D36" s="21">
        <f>IF(A36="","",SUMIFS('입출고 기록'!$F:$F,'입출고 기록'!$D:$D,A36,'입출고 기록'!$C:$C,"입고",'입출고 기록'!$B:$B,"&gt;="&amp;$B$3,'입출고 기록'!$B:$B,"&lt;="&amp;$D$3))</f>
        <v/>
      </c>
      <c r="E36" s="21">
        <f>IF(A36="","",SUMIFS('입출고 기록'!$F:$F,'입출고 기록'!$D:$D,A36,'입출고 기록'!$C:$C,"출고",'입출고 기록'!$B:$B,"&gt;="&amp;$B$3,'입출고 기록'!$B:$B,"&lt;="&amp;$D$3))</f>
        <v/>
      </c>
      <c r="F36" s="22">
        <f>IF(A36="","",C36+D36-E36)</f>
        <v/>
      </c>
      <c r="G36" s="21">
        <f>IF(A36="","",F36*N('품목 목록'!G36))</f>
        <v/>
      </c>
    </row>
    <row r="37">
      <c r="A37" s="26">
        <f>'품목 목록'!A37&amp;""</f>
        <v/>
      </c>
      <c r="B37" s="19">
        <f>IF(A37="","",'품목 목록'!B37)</f>
        <v/>
      </c>
      <c r="C37" s="21">
        <f>IF(A37="","",N('품목 목록'!E37)+SUMIFS('입출고 기록'!$F:$F,'입출고 기록'!$D:$D,A37,'입출고 기록'!$C:$C,"입고",'입출고 기록'!$B:$B,"&lt;"&amp;$B$3)-SUMIFS('입출고 기록'!$F:$F,'입출고 기록'!$D:$D,A37,'입출고 기록'!$C:$C,"출고",'입출고 기록'!$B:$B,"&lt;"&amp;$B$3))</f>
        <v/>
      </c>
      <c r="D37" s="21">
        <f>IF(A37="","",SUMIFS('입출고 기록'!$F:$F,'입출고 기록'!$D:$D,A37,'입출고 기록'!$C:$C,"입고",'입출고 기록'!$B:$B,"&gt;="&amp;$B$3,'입출고 기록'!$B:$B,"&lt;="&amp;$D$3))</f>
        <v/>
      </c>
      <c r="E37" s="21">
        <f>IF(A37="","",SUMIFS('입출고 기록'!$F:$F,'입출고 기록'!$D:$D,A37,'입출고 기록'!$C:$C,"출고",'입출고 기록'!$B:$B,"&gt;="&amp;$B$3,'입출고 기록'!$B:$B,"&lt;="&amp;$D$3))</f>
        <v/>
      </c>
      <c r="F37" s="22">
        <f>IF(A37="","",C37+D37-E37)</f>
        <v/>
      </c>
      <c r="G37" s="21">
        <f>IF(A37="","",F37*N('품목 목록'!G37))</f>
        <v/>
      </c>
    </row>
    <row r="38">
      <c r="A38" s="26">
        <f>'품목 목록'!A38&amp;""</f>
        <v/>
      </c>
      <c r="B38" s="19">
        <f>IF(A38="","",'품목 목록'!B38)</f>
        <v/>
      </c>
      <c r="C38" s="21">
        <f>IF(A38="","",N('품목 목록'!E38)+SUMIFS('입출고 기록'!$F:$F,'입출고 기록'!$D:$D,A38,'입출고 기록'!$C:$C,"입고",'입출고 기록'!$B:$B,"&lt;"&amp;$B$3)-SUMIFS('입출고 기록'!$F:$F,'입출고 기록'!$D:$D,A38,'입출고 기록'!$C:$C,"출고",'입출고 기록'!$B:$B,"&lt;"&amp;$B$3))</f>
        <v/>
      </c>
      <c r="D38" s="21">
        <f>IF(A38="","",SUMIFS('입출고 기록'!$F:$F,'입출고 기록'!$D:$D,A38,'입출고 기록'!$C:$C,"입고",'입출고 기록'!$B:$B,"&gt;="&amp;$B$3,'입출고 기록'!$B:$B,"&lt;="&amp;$D$3))</f>
        <v/>
      </c>
      <c r="E38" s="21">
        <f>IF(A38="","",SUMIFS('입출고 기록'!$F:$F,'입출고 기록'!$D:$D,A38,'입출고 기록'!$C:$C,"출고",'입출고 기록'!$B:$B,"&gt;="&amp;$B$3,'입출고 기록'!$B:$B,"&lt;="&amp;$D$3))</f>
        <v/>
      </c>
      <c r="F38" s="22">
        <f>IF(A38="","",C38+D38-E38)</f>
        <v/>
      </c>
      <c r="G38" s="21">
        <f>IF(A38="","",F38*N('품목 목록'!G38))</f>
        <v/>
      </c>
    </row>
    <row r="39">
      <c r="A39" s="26">
        <f>'품목 목록'!A39&amp;""</f>
        <v/>
      </c>
      <c r="B39" s="19">
        <f>IF(A39="","",'품목 목록'!B39)</f>
        <v/>
      </c>
      <c r="C39" s="21">
        <f>IF(A39="","",N('품목 목록'!E39)+SUMIFS('입출고 기록'!$F:$F,'입출고 기록'!$D:$D,A39,'입출고 기록'!$C:$C,"입고",'입출고 기록'!$B:$B,"&lt;"&amp;$B$3)-SUMIFS('입출고 기록'!$F:$F,'입출고 기록'!$D:$D,A39,'입출고 기록'!$C:$C,"출고",'입출고 기록'!$B:$B,"&lt;"&amp;$B$3))</f>
        <v/>
      </c>
      <c r="D39" s="21">
        <f>IF(A39="","",SUMIFS('입출고 기록'!$F:$F,'입출고 기록'!$D:$D,A39,'입출고 기록'!$C:$C,"입고",'입출고 기록'!$B:$B,"&gt;="&amp;$B$3,'입출고 기록'!$B:$B,"&lt;="&amp;$D$3))</f>
        <v/>
      </c>
      <c r="E39" s="21">
        <f>IF(A39="","",SUMIFS('입출고 기록'!$F:$F,'입출고 기록'!$D:$D,A39,'입출고 기록'!$C:$C,"출고",'입출고 기록'!$B:$B,"&gt;="&amp;$B$3,'입출고 기록'!$B:$B,"&lt;="&amp;$D$3))</f>
        <v/>
      </c>
      <c r="F39" s="22">
        <f>IF(A39="","",C39+D39-E39)</f>
        <v/>
      </c>
      <c r="G39" s="21">
        <f>IF(A39="","",F39*N('품목 목록'!G39))</f>
        <v/>
      </c>
    </row>
    <row r="40">
      <c r="A40" s="26">
        <f>'품목 목록'!A40&amp;""</f>
        <v/>
      </c>
      <c r="B40" s="19">
        <f>IF(A40="","",'품목 목록'!B40)</f>
        <v/>
      </c>
      <c r="C40" s="21">
        <f>IF(A40="","",N('품목 목록'!E40)+SUMIFS('입출고 기록'!$F:$F,'입출고 기록'!$D:$D,A40,'입출고 기록'!$C:$C,"입고",'입출고 기록'!$B:$B,"&lt;"&amp;$B$3)-SUMIFS('입출고 기록'!$F:$F,'입출고 기록'!$D:$D,A40,'입출고 기록'!$C:$C,"출고",'입출고 기록'!$B:$B,"&lt;"&amp;$B$3))</f>
        <v/>
      </c>
      <c r="D40" s="21">
        <f>IF(A40="","",SUMIFS('입출고 기록'!$F:$F,'입출고 기록'!$D:$D,A40,'입출고 기록'!$C:$C,"입고",'입출고 기록'!$B:$B,"&gt;="&amp;$B$3,'입출고 기록'!$B:$B,"&lt;="&amp;$D$3))</f>
        <v/>
      </c>
      <c r="E40" s="21">
        <f>IF(A40="","",SUMIFS('입출고 기록'!$F:$F,'입출고 기록'!$D:$D,A40,'입출고 기록'!$C:$C,"출고",'입출고 기록'!$B:$B,"&gt;="&amp;$B$3,'입출고 기록'!$B:$B,"&lt;="&amp;$D$3))</f>
        <v/>
      </c>
      <c r="F40" s="22">
        <f>IF(A40="","",C40+D40-E40)</f>
        <v/>
      </c>
      <c r="G40" s="21">
        <f>IF(A40="","",F40*N('품목 목록'!G40))</f>
        <v/>
      </c>
    </row>
    <row r="41">
      <c r="A41" s="26">
        <f>'품목 목록'!A41&amp;""</f>
        <v/>
      </c>
      <c r="B41" s="19">
        <f>IF(A41="","",'품목 목록'!B41)</f>
        <v/>
      </c>
      <c r="C41" s="21">
        <f>IF(A41="","",N('품목 목록'!E41)+SUMIFS('입출고 기록'!$F:$F,'입출고 기록'!$D:$D,A41,'입출고 기록'!$C:$C,"입고",'입출고 기록'!$B:$B,"&lt;"&amp;$B$3)-SUMIFS('입출고 기록'!$F:$F,'입출고 기록'!$D:$D,A41,'입출고 기록'!$C:$C,"출고",'입출고 기록'!$B:$B,"&lt;"&amp;$B$3))</f>
        <v/>
      </c>
      <c r="D41" s="21">
        <f>IF(A41="","",SUMIFS('입출고 기록'!$F:$F,'입출고 기록'!$D:$D,A41,'입출고 기록'!$C:$C,"입고",'입출고 기록'!$B:$B,"&gt;="&amp;$B$3,'입출고 기록'!$B:$B,"&lt;="&amp;$D$3))</f>
        <v/>
      </c>
      <c r="E41" s="21">
        <f>IF(A41="","",SUMIFS('입출고 기록'!$F:$F,'입출고 기록'!$D:$D,A41,'입출고 기록'!$C:$C,"출고",'입출고 기록'!$B:$B,"&gt;="&amp;$B$3,'입출고 기록'!$B:$B,"&lt;="&amp;$D$3))</f>
        <v/>
      </c>
      <c r="F41" s="22">
        <f>IF(A41="","",C41+D41-E41)</f>
        <v/>
      </c>
      <c r="G41" s="21">
        <f>IF(A41="","",F41*N('품목 목록'!G41))</f>
        <v/>
      </c>
    </row>
    <row r="42">
      <c r="A42" s="26">
        <f>'품목 목록'!A42&amp;""</f>
        <v/>
      </c>
      <c r="B42" s="19">
        <f>IF(A42="","",'품목 목록'!B42)</f>
        <v/>
      </c>
      <c r="C42" s="21">
        <f>IF(A42="","",N('품목 목록'!E42)+SUMIFS('입출고 기록'!$F:$F,'입출고 기록'!$D:$D,A42,'입출고 기록'!$C:$C,"입고",'입출고 기록'!$B:$B,"&lt;"&amp;$B$3)-SUMIFS('입출고 기록'!$F:$F,'입출고 기록'!$D:$D,A42,'입출고 기록'!$C:$C,"출고",'입출고 기록'!$B:$B,"&lt;"&amp;$B$3))</f>
        <v/>
      </c>
      <c r="D42" s="21">
        <f>IF(A42="","",SUMIFS('입출고 기록'!$F:$F,'입출고 기록'!$D:$D,A42,'입출고 기록'!$C:$C,"입고",'입출고 기록'!$B:$B,"&gt;="&amp;$B$3,'입출고 기록'!$B:$B,"&lt;="&amp;$D$3))</f>
        <v/>
      </c>
      <c r="E42" s="21">
        <f>IF(A42="","",SUMIFS('입출고 기록'!$F:$F,'입출고 기록'!$D:$D,A42,'입출고 기록'!$C:$C,"출고",'입출고 기록'!$B:$B,"&gt;="&amp;$B$3,'입출고 기록'!$B:$B,"&lt;="&amp;$D$3))</f>
        <v/>
      </c>
      <c r="F42" s="22">
        <f>IF(A42="","",C42+D42-E42)</f>
        <v/>
      </c>
      <c r="G42" s="21">
        <f>IF(A42="","",F42*N('품목 목록'!G42))</f>
        <v/>
      </c>
    </row>
    <row r="43">
      <c r="A43" s="26">
        <f>'품목 목록'!A43&amp;""</f>
        <v/>
      </c>
      <c r="B43" s="19">
        <f>IF(A43="","",'품목 목록'!B43)</f>
        <v/>
      </c>
      <c r="C43" s="21">
        <f>IF(A43="","",N('품목 목록'!E43)+SUMIFS('입출고 기록'!$F:$F,'입출고 기록'!$D:$D,A43,'입출고 기록'!$C:$C,"입고",'입출고 기록'!$B:$B,"&lt;"&amp;$B$3)-SUMIFS('입출고 기록'!$F:$F,'입출고 기록'!$D:$D,A43,'입출고 기록'!$C:$C,"출고",'입출고 기록'!$B:$B,"&lt;"&amp;$B$3))</f>
        <v/>
      </c>
      <c r="D43" s="21">
        <f>IF(A43="","",SUMIFS('입출고 기록'!$F:$F,'입출고 기록'!$D:$D,A43,'입출고 기록'!$C:$C,"입고",'입출고 기록'!$B:$B,"&gt;="&amp;$B$3,'입출고 기록'!$B:$B,"&lt;="&amp;$D$3))</f>
        <v/>
      </c>
      <c r="E43" s="21">
        <f>IF(A43="","",SUMIFS('입출고 기록'!$F:$F,'입출고 기록'!$D:$D,A43,'입출고 기록'!$C:$C,"출고",'입출고 기록'!$B:$B,"&gt;="&amp;$B$3,'입출고 기록'!$B:$B,"&lt;="&amp;$D$3))</f>
        <v/>
      </c>
      <c r="F43" s="22">
        <f>IF(A43="","",C43+D43-E43)</f>
        <v/>
      </c>
      <c r="G43" s="21">
        <f>IF(A43="","",F43*N('품목 목록'!G43))</f>
        <v/>
      </c>
    </row>
    <row r="44">
      <c r="A44" s="26">
        <f>'품목 목록'!A44&amp;""</f>
        <v/>
      </c>
      <c r="B44" s="19">
        <f>IF(A44="","",'품목 목록'!B44)</f>
        <v/>
      </c>
      <c r="C44" s="21">
        <f>IF(A44="","",N('품목 목록'!E44)+SUMIFS('입출고 기록'!$F:$F,'입출고 기록'!$D:$D,A44,'입출고 기록'!$C:$C,"입고",'입출고 기록'!$B:$B,"&lt;"&amp;$B$3)-SUMIFS('입출고 기록'!$F:$F,'입출고 기록'!$D:$D,A44,'입출고 기록'!$C:$C,"출고",'입출고 기록'!$B:$B,"&lt;"&amp;$B$3))</f>
        <v/>
      </c>
      <c r="D44" s="21">
        <f>IF(A44="","",SUMIFS('입출고 기록'!$F:$F,'입출고 기록'!$D:$D,A44,'입출고 기록'!$C:$C,"입고",'입출고 기록'!$B:$B,"&gt;="&amp;$B$3,'입출고 기록'!$B:$B,"&lt;="&amp;$D$3))</f>
        <v/>
      </c>
      <c r="E44" s="21">
        <f>IF(A44="","",SUMIFS('입출고 기록'!$F:$F,'입출고 기록'!$D:$D,A44,'입출고 기록'!$C:$C,"출고",'입출고 기록'!$B:$B,"&gt;="&amp;$B$3,'입출고 기록'!$B:$B,"&lt;="&amp;$D$3))</f>
        <v/>
      </c>
      <c r="F44" s="22">
        <f>IF(A44="","",C44+D44-E44)</f>
        <v/>
      </c>
      <c r="G44" s="21">
        <f>IF(A44="","",F44*N('품목 목록'!G44))</f>
        <v/>
      </c>
    </row>
    <row r="45">
      <c r="A45" s="26">
        <f>'품목 목록'!A45&amp;""</f>
        <v/>
      </c>
      <c r="B45" s="19">
        <f>IF(A45="","",'품목 목록'!B45)</f>
        <v/>
      </c>
      <c r="C45" s="21">
        <f>IF(A45="","",N('품목 목록'!E45)+SUMIFS('입출고 기록'!$F:$F,'입출고 기록'!$D:$D,A45,'입출고 기록'!$C:$C,"입고",'입출고 기록'!$B:$B,"&lt;"&amp;$B$3)-SUMIFS('입출고 기록'!$F:$F,'입출고 기록'!$D:$D,A45,'입출고 기록'!$C:$C,"출고",'입출고 기록'!$B:$B,"&lt;"&amp;$B$3))</f>
        <v/>
      </c>
      <c r="D45" s="21">
        <f>IF(A45="","",SUMIFS('입출고 기록'!$F:$F,'입출고 기록'!$D:$D,A45,'입출고 기록'!$C:$C,"입고",'입출고 기록'!$B:$B,"&gt;="&amp;$B$3,'입출고 기록'!$B:$B,"&lt;="&amp;$D$3))</f>
        <v/>
      </c>
      <c r="E45" s="21">
        <f>IF(A45="","",SUMIFS('입출고 기록'!$F:$F,'입출고 기록'!$D:$D,A45,'입출고 기록'!$C:$C,"출고",'입출고 기록'!$B:$B,"&gt;="&amp;$B$3,'입출고 기록'!$B:$B,"&lt;="&amp;$D$3))</f>
        <v/>
      </c>
      <c r="F45" s="22">
        <f>IF(A45="","",C45+D45-E45)</f>
        <v/>
      </c>
      <c r="G45" s="21">
        <f>IF(A45="","",F45*N('품목 목록'!G45))</f>
        <v/>
      </c>
    </row>
    <row r="46">
      <c r="A46" s="26">
        <f>'품목 목록'!A46&amp;""</f>
        <v/>
      </c>
      <c r="B46" s="19">
        <f>IF(A46="","",'품목 목록'!B46)</f>
        <v/>
      </c>
      <c r="C46" s="21">
        <f>IF(A46="","",N('품목 목록'!E46)+SUMIFS('입출고 기록'!$F:$F,'입출고 기록'!$D:$D,A46,'입출고 기록'!$C:$C,"입고",'입출고 기록'!$B:$B,"&lt;"&amp;$B$3)-SUMIFS('입출고 기록'!$F:$F,'입출고 기록'!$D:$D,A46,'입출고 기록'!$C:$C,"출고",'입출고 기록'!$B:$B,"&lt;"&amp;$B$3))</f>
        <v/>
      </c>
      <c r="D46" s="21">
        <f>IF(A46="","",SUMIFS('입출고 기록'!$F:$F,'입출고 기록'!$D:$D,A46,'입출고 기록'!$C:$C,"입고",'입출고 기록'!$B:$B,"&gt;="&amp;$B$3,'입출고 기록'!$B:$B,"&lt;="&amp;$D$3))</f>
        <v/>
      </c>
      <c r="E46" s="21">
        <f>IF(A46="","",SUMIFS('입출고 기록'!$F:$F,'입출고 기록'!$D:$D,A46,'입출고 기록'!$C:$C,"출고",'입출고 기록'!$B:$B,"&gt;="&amp;$B$3,'입출고 기록'!$B:$B,"&lt;="&amp;$D$3))</f>
        <v/>
      </c>
      <c r="F46" s="22">
        <f>IF(A46="","",C46+D46-E46)</f>
        <v/>
      </c>
      <c r="G46" s="21">
        <f>IF(A46="","",F46*N('품목 목록'!G46))</f>
        <v/>
      </c>
    </row>
    <row r="47">
      <c r="A47" s="26">
        <f>'품목 목록'!A47&amp;""</f>
        <v/>
      </c>
      <c r="B47" s="19">
        <f>IF(A47="","",'품목 목록'!B47)</f>
        <v/>
      </c>
      <c r="C47" s="21">
        <f>IF(A47="","",N('품목 목록'!E47)+SUMIFS('입출고 기록'!$F:$F,'입출고 기록'!$D:$D,A47,'입출고 기록'!$C:$C,"입고",'입출고 기록'!$B:$B,"&lt;"&amp;$B$3)-SUMIFS('입출고 기록'!$F:$F,'입출고 기록'!$D:$D,A47,'입출고 기록'!$C:$C,"출고",'입출고 기록'!$B:$B,"&lt;"&amp;$B$3))</f>
        <v/>
      </c>
      <c r="D47" s="21">
        <f>IF(A47="","",SUMIFS('입출고 기록'!$F:$F,'입출고 기록'!$D:$D,A47,'입출고 기록'!$C:$C,"입고",'입출고 기록'!$B:$B,"&gt;="&amp;$B$3,'입출고 기록'!$B:$B,"&lt;="&amp;$D$3))</f>
        <v/>
      </c>
      <c r="E47" s="21">
        <f>IF(A47="","",SUMIFS('입출고 기록'!$F:$F,'입출고 기록'!$D:$D,A47,'입출고 기록'!$C:$C,"출고",'입출고 기록'!$B:$B,"&gt;="&amp;$B$3,'입출고 기록'!$B:$B,"&lt;="&amp;$D$3))</f>
        <v/>
      </c>
      <c r="F47" s="22">
        <f>IF(A47="","",C47+D47-E47)</f>
        <v/>
      </c>
      <c r="G47" s="21">
        <f>IF(A47="","",F47*N('품목 목록'!G47))</f>
        <v/>
      </c>
    </row>
    <row r="48">
      <c r="A48" s="26">
        <f>'품목 목록'!A48&amp;""</f>
        <v/>
      </c>
      <c r="B48" s="19">
        <f>IF(A48="","",'품목 목록'!B48)</f>
        <v/>
      </c>
      <c r="C48" s="21">
        <f>IF(A48="","",N('품목 목록'!E48)+SUMIFS('입출고 기록'!$F:$F,'입출고 기록'!$D:$D,A48,'입출고 기록'!$C:$C,"입고",'입출고 기록'!$B:$B,"&lt;"&amp;$B$3)-SUMIFS('입출고 기록'!$F:$F,'입출고 기록'!$D:$D,A48,'입출고 기록'!$C:$C,"출고",'입출고 기록'!$B:$B,"&lt;"&amp;$B$3))</f>
        <v/>
      </c>
      <c r="D48" s="21">
        <f>IF(A48="","",SUMIFS('입출고 기록'!$F:$F,'입출고 기록'!$D:$D,A48,'입출고 기록'!$C:$C,"입고",'입출고 기록'!$B:$B,"&gt;="&amp;$B$3,'입출고 기록'!$B:$B,"&lt;="&amp;$D$3))</f>
        <v/>
      </c>
      <c r="E48" s="21">
        <f>IF(A48="","",SUMIFS('입출고 기록'!$F:$F,'입출고 기록'!$D:$D,A48,'입출고 기록'!$C:$C,"출고",'입출고 기록'!$B:$B,"&gt;="&amp;$B$3,'입출고 기록'!$B:$B,"&lt;="&amp;$D$3))</f>
        <v/>
      </c>
      <c r="F48" s="22">
        <f>IF(A48="","",C48+D48-E48)</f>
        <v/>
      </c>
      <c r="G48" s="21">
        <f>IF(A48="","",F48*N('품목 목록'!G48))</f>
        <v/>
      </c>
    </row>
    <row r="49">
      <c r="A49" s="26">
        <f>'품목 목록'!A49&amp;""</f>
        <v/>
      </c>
      <c r="B49" s="19">
        <f>IF(A49="","",'품목 목록'!B49)</f>
        <v/>
      </c>
      <c r="C49" s="21">
        <f>IF(A49="","",N('품목 목록'!E49)+SUMIFS('입출고 기록'!$F:$F,'입출고 기록'!$D:$D,A49,'입출고 기록'!$C:$C,"입고",'입출고 기록'!$B:$B,"&lt;"&amp;$B$3)-SUMIFS('입출고 기록'!$F:$F,'입출고 기록'!$D:$D,A49,'입출고 기록'!$C:$C,"출고",'입출고 기록'!$B:$B,"&lt;"&amp;$B$3))</f>
        <v/>
      </c>
      <c r="D49" s="21">
        <f>IF(A49="","",SUMIFS('입출고 기록'!$F:$F,'입출고 기록'!$D:$D,A49,'입출고 기록'!$C:$C,"입고",'입출고 기록'!$B:$B,"&gt;="&amp;$B$3,'입출고 기록'!$B:$B,"&lt;="&amp;$D$3))</f>
        <v/>
      </c>
      <c r="E49" s="21">
        <f>IF(A49="","",SUMIFS('입출고 기록'!$F:$F,'입출고 기록'!$D:$D,A49,'입출고 기록'!$C:$C,"출고",'입출고 기록'!$B:$B,"&gt;="&amp;$B$3,'입출고 기록'!$B:$B,"&lt;="&amp;$D$3))</f>
        <v/>
      </c>
      <c r="F49" s="22">
        <f>IF(A49="","",C49+D49-E49)</f>
        <v/>
      </c>
      <c r="G49" s="21">
        <f>IF(A49="","",F49*N('품목 목록'!G49))</f>
        <v/>
      </c>
    </row>
    <row r="50">
      <c r="A50" s="26">
        <f>'품목 목록'!A50&amp;""</f>
        <v/>
      </c>
      <c r="B50" s="19">
        <f>IF(A50="","",'품목 목록'!B50)</f>
        <v/>
      </c>
      <c r="C50" s="21">
        <f>IF(A50="","",N('품목 목록'!E50)+SUMIFS('입출고 기록'!$F:$F,'입출고 기록'!$D:$D,A50,'입출고 기록'!$C:$C,"입고",'입출고 기록'!$B:$B,"&lt;"&amp;$B$3)-SUMIFS('입출고 기록'!$F:$F,'입출고 기록'!$D:$D,A50,'입출고 기록'!$C:$C,"출고",'입출고 기록'!$B:$B,"&lt;"&amp;$B$3))</f>
        <v/>
      </c>
      <c r="D50" s="21">
        <f>IF(A50="","",SUMIFS('입출고 기록'!$F:$F,'입출고 기록'!$D:$D,A50,'입출고 기록'!$C:$C,"입고",'입출고 기록'!$B:$B,"&gt;="&amp;$B$3,'입출고 기록'!$B:$B,"&lt;="&amp;$D$3))</f>
        <v/>
      </c>
      <c r="E50" s="21">
        <f>IF(A50="","",SUMIFS('입출고 기록'!$F:$F,'입출고 기록'!$D:$D,A50,'입출고 기록'!$C:$C,"출고",'입출고 기록'!$B:$B,"&gt;="&amp;$B$3,'입출고 기록'!$B:$B,"&lt;="&amp;$D$3))</f>
        <v/>
      </c>
      <c r="F50" s="22">
        <f>IF(A50="","",C50+D50-E50)</f>
        <v/>
      </c>
      <c r="G50" s="21">
        <f>IF(A50="","",F50*N('품목 목록'!G50))</f>
        <v/>
      </c>
    </row>
    <row r="51">
      <c r="A51" s="26">
        <f>'품목 목록'!A51&amp;""</f>
        <v/>
      </c>
      <c r="B51" s="19">
        <f>IF(A51="","",'품목 목록'!B51)</f>
        <v/>
      </c>
      <c r="C51" s="21">
        <f>IF(A51="","",N('품목 목록'!E51)+SUMIFS('입출고 기록'!$F:$F,'입출고 기록'!$D:$D,A51,'입출고 기록'!$C:$C,"입고",'입출고 기록'!$B:$B,"&lt;"&amp;$B$3)-SUMIFS('입출고 기록'!$F:$F,'입출고 기록'!$D:$D,A51,'입출고 기록'!$C:$C,"출고",'입출고 기록'!$B:$B,"&lt;"&amp;$B$3))</f>
        <v/>
      </c>
      <c r="D51" s="21">
        <f>IF(A51="","",SUMIFS('입출고 기록'!$F:$F,'입출고 기록'!$D:$D,A51,'입출고 기록'!$C:$C,"입고",'입출고 기록'!$B:$B,"&gt;="&amp;$B$3,'입출고 기록'!$B:$B,"&lt;="&amp;$D$3))</f>
        <v/>
      </c>
      <c r="E51" s="21">
        <f>IF(A51="","",SUMIFS('입출고 기록'!$F:$F,'입출고 기록'!$D:$D,A51,'입출고 기록'!$C:$C,"출고",'입출고 기록'!$B:$B,"&gt;="&amp;$B$3,'입출고 기록'!$B:$B,"&lt;="&amp;$D$3))</f>
        <v/>
      </c>
      <c r="F51" s="22">
        <f>IF(A51="","",C51+D51-E51)</f>
        <v/>
      </c>
      <c r="G51" s="21">
        <f>IF(A51="","",F51*N('품목 목록'!G51))</f>
        <v/>
      </c>
    </row>
    <row r="52">
      <c r="A52" s="26">
        <f>'품목 목록'!A52&amp;""</f>
        <v/>
      </c>
      <c r="B52" s="19">
        <f>IF(A52="","",'품목 목록'!B52)</f>
        <v/>
      </c>
      <c r="C52" s="21">
        <f>IF(A52="","",N('품목 목록'!E52)+SUMIFS('입출고 기록'!$F:$F,'입출고 기록'!$D:$D,A52,'입출고 기록'!$C:$C,"입고",'입출고 기록'!$B:$B,"&lt;"&amp;$B$3)-SUMIFS('입출고 기록'!$F:$F,'입출고 기록'!$D:$D,A52,'입출고 기록'!$C:$C,"출고",'입출고 기록'!$B:$B,"&lt;"&amp;$B$3))</f>
        <v/>
      </c>
      <c r="D52" s="21">
        <f>IF(A52="","",SUMIFS('입출고 기록'!$F:$F,'입출고 기록'!$D:$D,A52,'입출고 기록'!$C:$C,"입고",'입출고 기록'!$B:$B,"&gt;="&amp;$B$3,'입출고 기록'!$B:$B,"&lt;="&amp;$D$3))</f>
        <v/>
      </c>
      <c r="E52" s="21">
        <f>IF(A52="","",SUMIFS('입출고 기록'!$F:$F,'입출고 기록'!$D:$D,A52,'입출고 기록'!$C:$C,"출고",'입출고 기록'!$B:$B,"&gt;="&amp;$B$3,'입출고 기록'!$B:$B,"&lt;="&amp;$D$3))</f>
        <v/>
      </c>
      <c r="F52" s="22">
        <f>IF(A52="","",C52+D52-E52)</f>
        <v/>
      </c>
      <c r="G52" s="21">
        <f>IF(A52="","",F52*N('품목 목록'!G52))</f>
        <v/>
      </c>
    </row>
    <row r="53">
      <c r="A53" s="26">
        <f>'품목 목록'!A53&amp;""</f>
        <v/>
      </c>
      <c r="B53" s="19">
        <f>IF(A53="","",'품목 목록'!B53)</f>
        <v/>
      </c>
      <c r="C53" s="21">
        <f>IF(A53="","",N('품목 목록'!E53)+SUMIFS('입출고 기록'!$F:$F,'입출고 기록'!$D:$D,A53,'입출고 기록'!$C:$C,"입고",'입출고 기록'!$B:$B,"&lt;"&amp;$B$3)-SUMIFS('입출고 기록'!$F:$F,'입출고 기록'!$D:$D,A53,'입출고 기록'!$C:$C,"출고",'입출고 기록'!$B:$B,"&lt;"&amp;$B$3))</f>
        <v/>
      </c>
      <c r="D53" s="21">
        <f>IF(A53="","",SUMIFS('입출고 기록'!$F:$F,'입출고 기록'!$D:$D,A53,'입출고 기록'!$C:$C,"입고",'입출고 기록'!$B:$B,"&gt;="&amp;$B$3,'입출고 기록'!$B:$B,"&lt;="&amp;$D$3))</f>
        <v/>
      </c>
      <c r="E53" s="21">
        <f>IF(A53="","",SUMIFS('입출고 기록'!$F:$F,'입출고 기록'!$D:$D,A53,'입출고 기록'!$C:$C,"출고",'입출고 기록'!$B:$B,"&gt;="&amp;$B$3,'입출고 기록'!$B:$B,"&lt;="&amp;$D$3))</f>
        <v/>
      </c>
      <c r="F53" s="22">
        <f>IF(A53="","",C53+D53-E53)</f>
        <v/>
      </c>
      <c r="G53" s="21">
        <f>IF(A53="","",F53*N('품목 목록'!G53))</f>
        <v/>
      </c>
    </row>
    <row r="54">
      <c r="A54" s="26">
        <f>'품목 목록'!A54&amp;""</f>
        <v/>
      </c>
      <c r="B54" s="19">
        <f>IF(A54="","",'품목 목록'!B54)</f>
        <v/>
      </c>
      <c r="C54" s="21">
        <f>IF(A54="","",N('품목 목록'!E54)+SUMIFS('입출고 기록'!$F:$F,'입출고 기록'!$D:$D,A54,'입출고 기록'!$C:$C,"입고",'입출고 기록'!$B:$B,"&lt;"&amp;$B$3)-SUMIFS('입출고 기록'!$F:$F,'입출고 기록'!$D:$D,A54,'입출고 기록'!$C:$C,"출고",'입출고 기록'!$B:$B,"&lt;"&amp;$B$3))</f>
        <v/>
      </c>
      <c r="D54" s="21">
        <f>IF(A54="","",SUMIFS('입출고 기록'!$F:$F,'입출고 기록'!$D:$D,A54,'입출고 기록'!$C:$C,"입고",'입출고 기록'!$B:$B,"&gt;="&amp;$B$3,'입출고 기록'!$B:$B,"&lt;="&amp;$D$3))</f>
        <v/>
      </c>
      <c r="E54" s="21">
        <f>IF(A54="","",SUMIFS('입출고 기록'!$F:$F,'입출고 기록'!$D:$D,A54,'입출고 기록'!$C:$C,"출고",'입출고 기록'!$B:$B,"&gt;="&amp;$B$3,'입출고 기록'!$B:$B,"&lt;="&amp;$D$3))</f>
        <v/>
      </c>
      <c r="F54" s="22">
        <f>IF(A54="","",C54+D54-E54)</f>
        <v/>
      </c>
      <c r="G54" s="21">
        <f>IF(A54="","",F54*N('품목 목록'!G54))</f>
        <v/>
      </c>
    </row>
    <row r="55">
      <c r="A55" s="26">
        <f>'품목 목록'!A55&amp;""</f>
        <v/>
      </c>
      <c r="B55" s="19">
        <f>IF(A55="","",'품목 목록'!B55)</f>
        <v/>
      </c>
      <c r="C55" s="21">
        <f>IF(A55="","",N('품목 목록'!E55)+SUMIFS('입출고 기록'!$F:$F,'입출고 기록'!$D:$D,A55,'입출고 기록'!$C:$C,"입고",'입출고 기록'!$B:$B,"&lt;"&amp;$B$3)-SUMIFS('입출고 기록'!$F:$F,'입출고 기록'!$D:$D,A55,'입출고 기록'!$C:$C,"출고",'입출고 기록'!$B:$B,"&lt;"&amp;$B$3))</f>
        <v/>
      </c>
      <c r="D55" s="21">
        <f>IF(A55="","",SUMIFS('입출고 기록'!$F:$F,'입출고 기록'!$D:$D,A55,'입출고 기록'!$C:$C,"입고",'입출고 기록'!$B:$B,"&gt;="&amp;$B$3,'입출고 기록'!$B:$B,"&lt;="&amp;$D$3))</f>
        <v/>
      </c>
      <c r="E55" s="21">
        <f>IF(A55="","",SUMIFS('입출고 기록'!$F:$F,'입출고 기록'!$D:$D,A55,'입출고 기록'!$C:$C,"출고",'입출고 기록'!$B:$B,"&gt;="&amp;$B$3,'입출고 기록'!$B:$B,"&lt;="&amp;$D$3))</f>
        <v/>
      </c>
      <c r="F55" s="22">
        <f>IF(A55="","",C55+D55-E55)</f>
        <v/>
      </c>
      <c r="G55" s="21">
        <f>IF(A55="","",F55*N('품목 목록'!G55))</f>
        <v/>
      </c>
    </row>
    <row r="56">
      <c r="A56" s="26">
        <f>'품목 목록'!A56&amp;""</f>
        <v/>
      </c>
      <c r="B56" s="19">
        <f>IF(A56="","",'품목 목록'!B56)</f>
        <v/>
      </c>
      <c r="C56" s="21">
        <f>IF(A56="","",N('품목 목록'!E56)+SUMIFS('입출고 기록'!$F:$F,'입출고 기록'!$D:$D,A56,'입출고 기록'!$C:$C,"입고",'입출고 기록'!$B:$B,"&lt;"&amp;$B$3)-SUMIFS('입출고 기록'!$F:$F,'입출고 기록'!$D:$D,A56,'입출고 기록'!$C:$C,"출고",'입출고 기록'!$B:$B,"&lt;"&amp;$B$3))</f>
        <v/>
      </c>
      <c r="D56" s="21">
        <f>IF(A56="","",SUMIFS('입출고 기록'!$F:$F,'입출고 기록'!$D:$D,A56,'입출고 기록'!$C:$C,"입고",'입출고 기록'!$B:$B,"&gt;="&amp;$B$3,'입출고 기록'!$B:$B,"&lt;="&amp;$D$3))</f>
        <v/>
      </c>
      <c r="E56" s="21">
        <f>IF(A56="","",SUMIFS('입출고 기록'!$F:$F,'입출고 기록'!$D:$D,A56,'입출고 기록'!$C:$C,"출고",'입출고 기록'!$B:$B,"&gt;="&amp;$B$3,'입출고 기록'!$B:$B,"&lt;="&amp;$D$3))</f>
        <v/>
      </c>
      <c r="F56" s="22">
        <f>IF(A56="","",C56+D56-E56)</f>
        <v/>
      </c>
      <c r="G56" s="21">
        <f>IF(A56="","",F56*N('품목 목록'!G56))</f>
        <v/>
      </c>
    </row>
    <row r="57">
      <c r="A57" s="26">
        <f>'품목 목록'!A57&amp;""</f>
        <v/>
      </c>
      <c r="B57" s="19">
        <f>IF(A57="","",'품목 목록'!B57)</f>
        <v/>
      </c>
      <c r="C57" s="21">
        <f>IF(A57="","",N('품목 목록'!E57)+SUMIFS('입출고 기록'!$F:$F,'입출고 기록'!$D:$D,A57,'입출고 기록'!$C:$C,"입고",'입출고 기록'!$B:$B,"&lt;"&amp;$B$3)-SUMIFS('입출고 기록'!$F:$F,'입출고 기록'!$D:$D,A57,'입출고 기록'!$C:$C,"출고",'입출고 기록'!$B:$B,"&lt;"&amp;$B$3))</f>
        <v/>
      </c>
      <c r="D57" s="21">
        <f>IF(A57="","",SUMIFS('입출고 기록'!$F:$F,'입출고 기록'!$D:$D,A57,'입출고 기록'!$C:$C,"입고",'입출고 기록'!$B:$B,"&gt;="&amp;$B$3,'입출고 기록'!$B:$B,"&lt;="&amp;$D$3))</f>
        <v/>
      </c>
      <c r="E57" s="21">
        <f>IF(A57="","",SUMIFS('입출고 기록'!$F:$F,'입출고 기록'!$D:$D,A57,'입출고 기록'!$C:$C,"출고",'입출고 기록'!$B:$B,"&gt;="&amp;$B$3,'입출고 기록'!$B:$B,"&lt;="&amp;$D$3))</f>
        <v/>
      </c>
      <c r="F57" s="22">
        <f>IF(A57="","",C57+D57-E57)</f>
        <v/>
      </c>
      <c r="G57" s="21">
        <f>IF(A57="","",F57*N('품목 목록'!G57))</f>
        <v/>
      </c>
    </row>
    <row r="58">
      <c r="A58" s="26">
        <f>'품목 목록'!A58&amp;""</f>
        <v/>
      </c>
      <c r="B58" s="19">
        <f>IF(A58="","",'품목 목록'!B58)</f>
        <v/>
      </c>
      <c r="C58" s="21">
        <f>IF(A58="","",N('품목 목록'!E58)+SUMIFS('입출고 기록'!$F:$F,'입출고 기록'!$D:$D,A58,'입출고 기록'!$C:$C,"입고",'입출고 기록'!$B:$B,"&lt;"&amp;$B$3)-SUMIFS('입출고 기록'!$F:$F,'입출고 기록'!$D:$D,A58,'입출고 기록'!$C:$C,"출고",'입출고 기록'!$B:$B,"&lt;"&amp;$B$3))</f>
        <v/>
      </c>
      <c r="D58" s="21">
        <f>IF(A58="","",SUMIFS('입출고 기록'!$F:$F,'입출고 기록'!$D:$D,A58,'입출고 기록'!$C:$C,"입고",'입출고 기록'!$B:$B,"&gt;="&amp;$B$3,'입출고 기록'!$B:$B,"&lt;="&amp;$D$3))</f>
        <v/>
      </c>
      <c r="E58" s="21">
        <f>IF(A58="","",SUMIFS('입출고 기록'!$F:$F,'입출고 기록'!$D:$D,A58,'입출고 기록'!$C:$C,"출고",'입출고 기록'!$B:$B,"&gt;="&amp;$B$3,'입출고 기록'!$B:$B,"&lt;="&amp;$D$3))</f>
        <v/>
      </c>
      <c r="F58" s="22">
        <f>IF(A58="","",C58+D58-E58)</f>
        <v/>
      </c>
      <c r="G58" s="21">
        <f>IF(A58="","",F58*N('품목 목록'!G58))</f>
        <v/>
      </c>
    </row>
    <row r="59">
      <c r="A59" s="26">
        <f>'품목 목록'!A59&amp;""</f>
        <v/>
      </c>
      <c r="B59" s="19">
        <f>IF(A59="","",'품목 목록'!B59)</f>
        <v/>
      </c>
      <c r="C59" s="21">
        <f>IF(A59="","",N('품목 목록'!E59)+SUMIFS('입출고 기록'!$F:$F,'입출고 기록'!$D:$D,A59,'입출고 기록'!$C:$C,"입고",'입출고 기록'!$B:$B,"&lt;"&amp;$B$3)-SUMIFS('입출고 기록'!$F:$F,'입출고 기록'!$D:$D,A59,'입출고 기록'!$C:$C,"출고",'입출고 기록'!$B:$B,"&lt;"&amp;$B$3))</f>
        <v/>
      </c>
      <c r="D59" s="21">
        <f>IF(A59="","",SUMIFS('입출고 기록'!$F:$F,'입출고 기록'!$D:$D,A59,'입출고 기록'!$C:$C,"입고",'입출고 기록'!$B:$B,"&gt;="&amp;$B$3,'입출고 기록'!$B:$B,"&lt;="&amp;$D$3))</f>
        <v/>
      </c>
      <c r="E59" s="21">
        <f>IF(A59="","",SUMIFS('입출고 기록'!$F:$F,'입출고 기록'!$D:$D,A59,'입출고 기록'!$C:$C,"출고",'입출고 기록'!$B:$B,"&gt;="&amp;$B$3,'입출고 기록'!$B:$B,"&lt;="&amp;$D$3))</f>
        <v/>
      </c>
      <c r="F59" s="22">
        <f>IF(A59="","",C59+D59-E59)</f>
        <v/>
      </c>
      <c r="G59" s="21">
        <f>IF(A59="","",F59*N('품목 목록'!G59))</f>
        <v/>
      </c>
    </row>
    <row r="60">
      <c r="A60" s="26">
        <f>'품목 목록'!A60&amp;""</f>
        <v/>
      </c>
      <c r="B60" s="19">
        <f>IF(A60="","",'품목 목록'!B60)</f>
        <v/>
      </c>
      <c r="C60" s="21">
        <f>IF(A60="","",N('품목 목록'!E60)+SUMIFS('입출고 기록'!$F:$F,'입출고 기록'!$D:$D,A60,'입출고 기록'!$C:$C,"입고",'입출고 기록'!$B:$B,"&lt;"&amp;$B$3)-SUMIFS('입출고 기록'!$F:$F,'입출고 기록'!$D:$D,A60,'입출고 기록'!$C:$C,"출고",'입출고 기록'!$B:$B,"&lt;"&amp;$B$3))</f>
        <v/>
      </c>
      <c r="D60" s="21">
        <f>IF(A60="","",SUMIFS('입출고 기록'!$F:$F,'입출고 기록'!$D:$D,A60,'입출고 기록'!$C:$C,"입고",'입출고 기록'!$B:$B,"&gt;="&amp;$B$3,'입출고 기록'!$B:$B,"&lt;="&amp;$D$3))</f>
        <v/>
      </c>
      <c r="E60" s="21">
        <f>IF(A60="","",SUMIFS('입출고 기록'!$F:$F,'입출고 기록'!$D:$D,A60,'입출고 기록'!$C:$C,"출고",'입출고 기록'!$B:$B,"&gt;="&amp;$B$3,'입출고 기록'!$B:$B,"&lt;="&amp;$D$3))</f>
        <v/>
      </c>
      <c r="F60" s="22">
        <f>IF(A60="","",C60+D60-E60)</f>
        <v/>
      </c>
      <c r="G60" s="21">
        <f>IF(A60="","",F60*N('품목 목록'!G60))</f>
        <v/>
      </c>
    </row>
    <row r="61">
      <c r="A61" s="26">
        <f>'품목 목록'!A61&amp;""</f>
        <v/>
      </c>
      <c r="B61" s="19">
        <f>IF(A61="","",'품목 목록'!B61)</f>
        <v/>
      </c>
      <c r="C61" s="21">
        <f>IF(A61="","",N('품목 목록'!E61)+SUMIFS('입출고 기록'!$F:$F,'입출고 기록'!$D:$D,A61,'입출고 기록'!$C:$C,"입고",'입출고 기록'!$B:$B,"&lt;"&amp;$B$3)-SUMIFS('입출고 기록'!$F:$F,'입출고 기록'!$D:$D,A61,'입출고 기록'!$C:$C,"출고",'입출고 기록'!$B:$B,"&lt;"&amp;$B$3))</f>
        <v/>
      </c>
      <c r="D61" s="21">
        <f>IF(A61="","",SUMIFS('입출고 기록'!$F:$F,'입출고 기록'!$D:$D,A61,'입출고 기록'!$C:$C,"입고",'입출고 기록'!$B:$B,"&gt;="&amp;$B$3,'입출고 기록'!$B:$B,"&lt;="&amp;$D$3))</f>
        <v/>
      </c>
      <c r="E61" s="21">
        <f>IF(A61="","",SUMIFS('입출고 기록'!$F:$F,'입출고 기록'!$D:$D,A61,'입출고 기록'!$C:$C,"출고",'입출고 기록'!$B:$B,"&gt;="&amp;$B$3,'입출고 기록'!$B:$B,"&lt;="&amp;$D$3))</f>
        <v/>
      </c>
      <c r="F61" s="22">
        <f>IF(A61="","",C61+D61-E61)</f>
        <v/>
      </c>
      <c r="G61" s="21">
        <f>IF(A61="","",F61*N('품목 목록'!G61))</f>
        <v/>
      </c>
    </row>
    <row r="62">
      <c r="A62" s="26">
        <f>'품목 목록'!A62&amp;""</f>
        <v/>
      </c>
      <c r="B62" s="19">
        <f>IF(A62="","",'품목 목록'!B62)</f>
        <v/>
      </c>
      <c r="C62" s="21">
        <f>IF(A62="","",N('품목 목록'!E62)+SUMIFS('입출고 기록'!$F:$F,'입출고 기록'!$D:$D,A62,'입출고 기록'!$C:$C,"입고",'입출고 기록'!$B:$B,"&lt;"&amp;$B$3)-SUMIFS('입출고 기록'!$F:$F,'입출고 기록'!$D:$D,A62,'입출고 기록'!$C:$C,"출고",'입출고 기록'!$B:$B,"&lt;"&amp;$B$3))</f>
        <v/>
      </c>
      <c r="D62" s="21">
        <f>IF(A62="","",SUMIFS('입출고 기록'!$F:$F,'입출고 기록'!$D:$D,A62,'입출고 기록'!$C:$C,"입고",'입출고 기록'!$B:$B,"&gt;="&amp;$B$3,'입출고 기록'!$B:$B,"&lt;="&amp;$D$3))</f>
        <v/>
      </c>
      <c r="E62" s="21">
        <f>IF(A62="","",SUMIFS('입출고 기록'!$F:$F,'입출고 기록'!$D:$D,A62,'입출고 기록'!$C:$C,"출고",'입출고 기록'!$B:$B,"&gt;="&amp;$B$3,'입출고 기록'!$B:$B,"&lt;="&amp;$D$3))</f>
        <v/>
      </c>
      <c r="F62" s="22">
        <f>IF(A62="","",C62+D62-E62)</f>
        <v/>
      </c>
      <c r="G62" s="21">
        <f>IF(A62="","",F62*N('품목 목록'!G62))</f>
        <v/>
      </c>
    </row>
    <row r="63">
      <c r="A63" s="26">
        <f>'품목 목록'!A63&amp;""</f>
        <v/>
      </c>
      <c r="B63" s="19">
        <f>IF(A63="","",'품목 목록'!B63)</f>
        <v/>
      </c>
      <c r="C63" s="21">
        <f>IF(A63="","",N('품목 목록'!E63)+SUMIFS('입출고 기록'!$F:$F,'입출고 기록'!$D:$D,A63,'입출고 기록'!$C:$C,"입고",'입출고 기록'!$B:$B,"&lt;"&amp;$B$3)-SUMIFS('입출고 기록'!$F:$F,'입출고 기록'!$D:$D,A63,'입출고 기록'!$C:$C,"출고",'입출고 기록'!$B:$B,"&lt;"&amp;$B$3))</f>
        <v/>
      </c>
      <c r="D63" s="21">
        <f>IF(A63="","",SUMIFS('입출고 기록'!$F:$F,'입출고 기록'!$D:$D,A63,'입출고 기록'!$C:$C,"입고",'입출고 기록'!$B:$B,"&gt;="&amp;$B$3,'입출고 기록'!$B:$B,"&lt;="&amp;$D$3))</f>
        <v/>
      </c>
      <c r="E63" s="21">
        <f>IF(A63="","",SUMIFS('입출고 기록'!$F:$F,'입출고 기록'!$D:$D,A63,'입출고 기록'!$C:$C,"출고",'입출고 기록'!$B:$B,"&gt;="&amp;$B$3,'입출고 기록'!$B:$B,"&lt;="&amp;$D$3))</f>
        <v/>
      </c>
      <c r="F63" s="22">
        <f>IF(A63="","",C63+D63-E63)</f>
        <v/>
      </c>
      <c r="G63" s="21">
        <f>IF(A63="","",F63*N('품목 목록'!G63))</f>
        <v/>
      </c>
    </row>
    <row r="64">
      <c r="A64" s="26">
        <f>'품목 목록'!A64&amp;""</f>
        <v/>
      </c>
      <c r="B64" s="19">
        <f>IF(A64="","",'품목 목록'!B64)</f>
        <v/>
      </c>
      <c r="C64" s="21">
        <f>IF(A64="","",N('품목 목록'!E64)+SUMIFS('입출고 기록'!$F:$F,'입출고 기록'!$D:$D,A64,'입출고 기록'!$C:$C,"입고",'입출고 기록'!$B:$B,"&lt;"&amp;$B$3)-SUMIFS('입출고 기록'!$F:$F,'입출고 기록'!$D:$D,A64,'입출고 기록'!$C:$C,"출고",'입출고 기록'!$B:$B,"&lt;"&amp;$B$3))</f>
        <v/>
      </c>
      <c r="D64" s="21">
        <f>IF(A64="","",SUMIFS('입출고 기록'!$F:$F,'입출고 기록'!$D:$D,A64,'입출고 기록'!$C:$C,"입고",'입출고 기록'!$B:$B,"&gt;="&amp;$B$3,'입출고 기록'!$B:$B,"&lt;="&amp;$D$3))</f>
        <v/>
      </c>
      <c r="E64" s="21">
        <f>IF(A64="","",SUMIFS('입출고 기록'!$F:$F,'입출고 기록'!$D:$D,A64,'입출고 기록'!$C:$C,"출고",'입출고 기록'!$B:$B,"&gt;="&amp;$B$3,'입출고 기록'!$B:$B,"&lt;="&amp;$D$3))</f>
        <v/>
      </c>
      <c r="F64" s="22">
        <f>IF(A64="","",C64+D64-E64)</f>
        <v/>
      </c>
      <c r="G64" s="21">
        <f>IF(A64="","",F64*N('품목 목록'!G64))</f>
        <v/>
      </c>
    </row>
    <row r="65">
      <c r="A65" s="26">
        <f>'품목 목록'!A65&amp;""</f>
        <v/>
      </c>
      <c r="B65" s="19">
        <f>IF(A65="","",'품목 목록'!B65)</f>
        <v/>
      </c>
      <c r="C65" s="21">
        <f>IF(A65="","",N('품목 목록'!E65)+SUMIFS('입출고 기록'!$F:$F,'입출고 기록'!$D:$D,A65,'입출고 기록'!$C:$C,"입고",'입출고 기록'!$B:$B,"&lt;"&amp;$B$3)-SUMIFS('입출고 기록'!$F:$F,'입출고 기록'!$D:$D,A65,'입출고 기록'!$C:$C,"출고",'입출고 기록'!$B:$B,"&lt;"&amp;$B$3))</f>
        <v/>
      </c>
      <c r="D65" s="21">
        <f>IF(A65="","",SUMIFS('입출고 기록'!$F:$F,'입출고 기록'!$D:$D,A65,'입출고 기록'!$C:$C,"입고",'입출고 기록'!$B:$B,"&gt;="&amp;$B$3,'입출고 기록'!$B:$B,"&lt;="&amp;$D$3))</f>
        <v/>
      </c>
      <c r="E65" s="21">
        <f>IF(A65="","",SUMIFS('입출고 기록'!$F:$F,'입출고 기록'!$D:$D,A65,'입출고 기록'!$C:$C,"출고",'입출고 기록'!$B:$B,"&gt;="&amp;$B$3,'입출고 기록'!$B:$B,"&lt;="&amp;$D$3))</f>
        <v/>
      </c>
      <c r="F65" s="22">
        <f>IF(A65="","",C65+D65-E65)</f>
        <v/>
      </c>
      <c r="G65" s="21">
        <f>IF(A65="","",F65*N('품목 목록'!G65))</f>
        <v/>
      </c>
    </row>
    <row r="66">
      <c r="A66" s="26">
        <f>'품목 목록'!A66&amp;""</f>
        <v/>
      </c>
      <c r="B66" s="19">
        <f>IF(A66="","",'품목 목록'!B66)</f>
        <v/>
      </c>
      <c r="C66" s="21">
        <f>IF(A66="","",N('품목 목록'!E66)+SUMIFS('입출고 기록'!$F:$F,'입출고 기록'!$D:$D,A66,'입출고 기록'!$C:$C,"입고",'입출고 기록'!$B:$B,"&lt;"&amp;$B$3)-SUMIFS('입출고 기록'!$F:$F,'입출고 기록'!$D:$D,A66,'입출고 기록'!$C:$C,"출고",'입출고 기록'!$B:$B,"&lt;"&amp;$B$3))</f>
        <v/>
      </c>
      <c r="D66" s="21">
        <f>IF(A66="","",SUMIFS('입출고 기록'!$F:$F,'입출고 기록'!$D:$D,A66,'입출고 기록'!$C:$C,"입고",'입출고 기록'!$B:$B,"&gt;="&amp;$B$3,'입출고 기록'!$B:$B,"&lt;="&amp;$D$3))</f>
        <v/>
      </c>
      <c r="E66" s="21">
        <f>IF(A66="","",SUMIFS('입출고 기록'!$F:$F,'입출고 기록'!$D:$D,A66,'입출고 기록'!$C:$C,"출고",'입출고 기록'!$B:$B,"&gt;="&amp;$B$3,'입출고 기록'!$B:$B,"&lt;="&amp;$D$3))</f>
        <v/>
      </c>
      <c r="F66" s="22">
        <f>IF(A66="","",C66+D66-E66)</f>
        <v/>
      </c>
      <c r="G66" s="21">
        <f>IF(A66="","",F66*N('품목 목록'!G66))</f>
        <v/>
      </c>
    </row>
    <row r="67">
      <c r="A67" s="26">
        <f>'품목 목록'!A67&amp;""</f>
        <v/>
      </c>
      <c r="B67" s="19">
        <f>IF(A67="","",'품목 목록'!B67)</f>
        <v/>
      </c>
      <c r="C67" s="21">
        <f>IF(A67="","",N('품목 목록'!E67)+SUMIFS('입출고 기록'!$F:$F,'입출고 기록'!$D:$D,A67,'입출고 기록'!$C:$C,"입고",'입출고 기록'!$B:$B,"&lt;"&amp;$B$3)-SUMIFS('입출고 기록'!$F:$F,'입출고 기록'!$D:$D,A67,'입출고 기록'!$C:$C,"출고",'입출고 기록'!$B:$B,"&lt;"&amp;$B$3))</f>
        <v/>
      </c>
      <c r="D67" s="21">
        <f>IF(A67="","",SUMIFS('입출고 기록'!$F:$F,'입출고 기록'!$D:$D,A67,'입출고 기록'!$C:$C,"입고",'입출고 기록'!$B:$B,"&gt;="&amp;$B$3,'입출고 기록'!$B:$B,"&lt;="&amp;$D$3))</f>
        <v/>
      </c>
      <c r="E67" s="21">
        <f>IF(A67="","",SUMIFS('입출고 기록'!$F:$F,'입출고 기록'!$D:$D,A67,'입출고 기록'!$C:$C,"출고",'입출고 기록'!$B:$B,"&gt;="&amp;$B$3,'입출고 기록'!$B:$B,"&lt;="&amp;$D$3))</f>
        <v/>
      </c>
      <c r="F67" s="22">
        <f>IF(A67="","",C67+D67-E67)</f>
        <v/>
      </c>
      <c r="G67" s="21">
        <f>IF(A67="","",F67*N('품목 목록'!G67))</f>
        <v/>
      </c>
    </row>
    <row r="68">
      <c r="A68" s="26">
        <f>'품목 목록'!A68&amp;""</f>
        <v/>
      </c>
      <c r="B68" s="19">
        <f>IF(A68="","",'품목 목록'!B68)</f>
        <v/>
      </c>
      <c r="C68" s="21">
        <f>IF(A68="","",N('품목 목록'!E68)+SUMIFS('입출고 기록'!$F:$F,'입출고 기록'!$D:$D,A68,'입출고 기록'!$C:$C,"입고",'입출고 기록'!$B:$B,"&lt;"&amp;$B$3)-SUMIFS('입출고 기록'!$F:$F,'입출고 기록'!$D:$D,A68,'입출고 기록'!$C:$C,"출고",'입출고 기록'!$B:$B,"&lt;"&amp;$B$3))</f>
        <v/>
      </c>
      <c r="D68" s="21">
        <f>IF(A68="","",SUMIFS('입출고 기록'!$F:$F,'입출고 기록'!$D:$D,A68,'입출고 기록'!$C:$C,"입고",'입출고 기록'!$B:$B,"&gt;="&amp;$B$3,'입출고 기록'!$B:$B,"&lt;="&amp;$D$3))</f>
        <v/>
      </c>
      <c r="E68" s="21">
        <f>IF(A68="","",SUMIFS('입출고 기록'!$F:$F,'입출고 기록'!$D:$D,A68,'입출고 기록'!$C:$C,"출고",'입출고 기록'!$B:$B,"&gt;="&amp;$B$3,'입출고 기록'!$B:$B,"&lt;="&amp;$D$3))</f>
        <v/>
      </c>
      <c r="F68" s="22">
        <f>IF(A68="","",C68+D68-E68)</f>
        <v/>
      </c>
      <c r="G68" s="21">
        <f>IF(A68="","",F68*N('품목 목록'!G68))</f>
        <v/>
      </c>
    </row>
    <row r="69">
      <c r="A69" s="26">
        <f>'품목 목록'!A69&amp;""</f>
        <v/>
      </c>
      <c r="B69" s="19">
        <f>IF(A69="","",'품목 목록'!B69)</f>
        <v/>
      </c>
      <c r="C69" s="21">
        <f>IF(A69="","",N('품목 목록'!E69)+SUMIFS('입출고 기록'!$F:$F,'입출고 기록'!$D:$D,A69,'입출고 기록'!$C:$C,"입고",'입출고 기록'!$B:$B,"&lt;"&amp;$B$3)-SUMIFS('입출고 기록'!$F:$F,'입출고 기록'!$D:$D,A69,'입출고 기록'!$C:$C,"출고",'입출고 기록'!$B:$B,"&lt;"&amp;$B$3))</f>
        <v/>
      </c>
      <c r="D69" s="21">
        <f>IF(A69="","",SUMIFS('입출고 기록'!$F:$F,'입출고 기록'!$D:$D,A69,'입출고 기록'!$C:$C,"입고",'입출고 기록'!$B:$B,"&gt;="&amp;$B$3,'입출고 기록'!$B:$B,"&lt;="&amp;$D$3))</f>
        <v/>
      </c>
      <c r="E69" s="21">
        <f>IF(A69="","",SUMIFS('입출고 기록'!$F:$F,'입출고 기록'!$D:$D,A69,'입출고 기록'!$C:$C,"출고",'입출고 기록'!$B:$B,"&gt;="&amp;$B$3,'입출고 기록'!$B:$B,"&lt;="&amp;$D$3))</f>
        <v/>
      </c>
      <c r="F69" s="22">
        <f>IF(A69="","",C69+D69-E69)</f>
        <v/>
      </c>
      <c r="G69" s="21">
        <f>IF(A69="","",F69*N('품목 목록'!G69))</f>
        <v/>
      </c>
    </row>
    <row r="70">
      <c r="A70" s="26">
        <f>'품목 목록'!A70&amp;""</f>
        <v/>
      </c>
      <c r="B70" s="19">
        <f>IF(A70="","",'품목 목록'!B70)</f>
        <v/>
      </c>
      <c r="C70" s="21">
        <f>IF(A70="","",N('품목 목록'!E70)+SUMIFS('입출고 기록'!$F:$F,'입출고 기록'!$D:$D,A70,'입출고 기록'!$C:$C,"입고",'입출고 기록'!$B:$B,"&lt;"&amp;$B$3)-SUMIFS('입출고 기록'!$F:$F,'입출고 기록'!$D:$D,A70,'입출고 기록'!$C:$C,"출고",'입출고 기록'!$B:$B,"&lt;"&amp;$B$3))</f>
        <v/>
      </c>
      <c r="D70" s="21">
        <f>IF(A70="","",SUMIFS('입출고 기록'!$F:$F,'입출고 기록'!$D:$D,A70,'입출고 기록'!$C:$C,"입고",'입출고 기록'!$B:$B,"&gt;="&amp;$B$3,'입출고 기록'!$B:$B,"&lt;="&amp;$D$3))</f>
        <v/>
      </c>
      <c r="E70" s="21">
        <f>IF(A70="","",SUMIFS('입출고 기록'!$F:$F,'입출고 기록'!$D:$D,A70,'입출고 기록'!$C:$C,"출고",'입출고 기록'!$B:$B,"&gt;="&amp;$B$3,'입출고 기록'!$B:$B,"&lt;="&amp;$D$3))</f>
        <v/>
      </c>
      <c r="F70" s="22">
        <f>IF(A70="","",C70+D70-E70)</f>
        <v/>
      </c>
      <c r="G70" s="21">
        <f>IF(A70="","",F70*N('품목 목록'!G70))</f>
        <v/>
      </c>
    </row>
    <row r="71">
      <c r="A71" s="26">
        <f>'품목 목록'!A71&amp;""</f>
        <v/>
      </c>
      <c r="B71" s="19">
        <f>IF(A71="","",'품목 목록'!B71)</f>
        <v/>
      </c>
      <c r="C71" s="21">
        <f>IF(A71="","",N('품목 목록'!E71)+SUMIFS('입출고 기록'!$F:$F,'입출고 기록'!$D:$D,A71,'입출고 기록'!$C:$C,"입고",'입출고 기록'!$B:$B,"&lt;"&amp;$B$3)-SUMIFS('입출고 기록'!$F:$F,'입출고 기록'!$D:$D,A71,'입출고 기록'!$C:$C,"출고",'입출고 기록'!$B:$B,"&lt;"&amp;$B$3))</f>
        <v/>
      </c>
      <c r="D71" s="21">
        <f>IF(A71="","",SUMIFS('입출고 기록'!$F:$F,'입출고 기록'!$D:$D,A71,'입출고 기록'!$C:$C,"입고",'입출고 기록'!$B:$B,"&gt;="&amp;$B$3,'입출고 기록'!$B:$B,"&lt;="&amp;$D$3))</f>
        <v/>
      </c>
      <c r="E71" s="21">
        <f>IF(A71="","",SUMIFS('입출고 기록'!$F:$F,'입출고 기록'!$D:$D,A71,'입출고 기록'!$C:$C,"출고",'입출고 기록'!$B:$B,"&gt;="&amp;$B$3,'입출고 기록'!$B:$B,"&lt;="&amp;$D$3))</f>
        <v/>
      </c>
      <c r="F71" s="22">
        <f>IF(A71="","",C71+D71-E71)</f>
        <v/>
      </c>
      <c r="G71" s="21">
        <f>IF(A71="","",F71*N('품목 목록'!G71))</f>
        <v/>
      </c>
    </row>
    <row r="72">
      <c r="A72" s="26">
        <f>'품목 목록'!A72&amp;""</f>
        <v/>
      </c>
      <c r="B72" s="19">
        <f>IF(A72="","",'품목 목록'!B72)</f>
        <v/>
      </c>
      <c r="C72" s="21">
        <f>IF(A72="","",N('품목 목록'!E72)+SUMIFS('입출고 기록'!$F:$F,'입출고 기록'!$D:$D,A72,'입출고 기록'!$C:$C,"입고",'입출고 기록'!$B:$B,"&lt;"&amp;$B$3)-SUMIFS('입출고 기록'!$F:$F,'입출고 기록'!$D:$D,A72,'입출고 기록'!$C:$C,"출고",'입출고 기록'!$B:$B,"&lt;"&amp;$B$3))</f>
        <v/>
      </c>
      <c r="D72" s="21">
        <f>IF(A72="","",SUMIFS('입출고 기록'!$F:$F,'입출고 기록'!$D:$D,A72,'입출고 기록'!$C:$C,"입고",'입출고 기록'!$B:$B,"&gt;="&amp;$B$3,'입출고 기록'!$B:$B,"&lt;="&amp;$D$3))</f>
        <v/>
      </c>
      <c r="E72" s="21">
        <f>IF(A72="","",SUMIFS('입출고 기록'!$F:$F,'입출고 기록'!$D:$D,A72,'입출고 기록'!$C:$C,"출고",'입출고 기록'!$B:$B,"&gt;="&amp;$B$3,'입출고 기록'!$B:$B,"&lt;="&amp;$D$3))</f>
        <v/>
      </c>
      <c r="F72" s="22">
        <f>IF(A72="","",C72+D72-E72)</f>
        <v/>
      </c>
      <c r="G72" s="21">
        <f>IF(A72="","",F72*N('품목 목록'!G72))</f>
        <v/>
      </c>
    </row>
    <row r="73">
      <c r="A73" s="26">
        <f>'품목 목록'!A73&amp;""</f>
        <v/>
      </c>
      <c r="B73" s="19">
        <f>IF(A73="","",'품목 목록'!B73)</f>
        <v/>
      </c>
      <c r="C73" s="21">
        <f>IF(A73="","",N('품목 목록'!E73)+SUMIFS('입출고 기록'!$F:$F,'입출고 기록'!$D:$D,A73,'입출고 기록'!$C:$C,"입고",'입출고 기록'!$B:$B,"&lt;"&amp;$B$3)-SUMIFS('입출고 기록'!$F:$F,'입출고 기록'!$D:$D,A73,'입출고 기록'!$C:$C,"출고",'입출고 기록'!$B:$B,"&lt;"&amp;$B$3))</f>
        <v/>
      </c>
      <c r="D73" s="21">
        <f>IF(A73="","",SUMIFS('입출고 기록'!$F:$F,'입출고 기록'!$D:$D,A73,'입출고 기록'!$C:$C,"입고",'입출고 기록'!$B:$B,"&gt;="&amp;$B$3,'입출고 기록'!$B:$B,"&lt;="&amp;$D$3))</f>
        <v/>
      </c>
      <c r="E73" s="21">
        <f>IF(A73="","",SUMIFS('입출고 기록'!$F:$F,'입출고 기록'!$D:$D,A73,'입출고 기록'!$C:$C,"출고",'입출고 기록'!$B:$B,"&gt;="&amp;$B$3,'입출고 기록'!$B:$B,"&lt;="&amp;$D$3))</f>
        <v/>
      </c>
      <c r="F73" s="22">
        <f>IF(A73="","",C73+D73-E73)</f>
        <v/>
      </c>
      <c r="G73" s="21">
        <f>IF(A73="","",F73*N('품목 목록'!G73))</f>
        <v/>
      </c>
    </row>
    <row r="74">
      <c r="A74" s="26">
        <f>'품목 목록'!A74&amp;""</f>
        <v/>
      </c>
      <c r="B74" s="19">
        <f>IF(A74="","",'품목 목록'!B74)</f>
        <v/>
      </c>
      <c r="C74" s="21">
        <f>IF(A74="","",N('품목 목록'!E74)+SUMIFS('입출고 기록'!$F:$F,'입출고 기록'!$D:$D,A74,'입출고 기록'!$C:$C,"입고",'입출고 기록'!$B:$B,"&lt;"&amp;$B$3)-SUMIFS('입출고 기록'!$F:$F,'입출고 기록'!$D:$D,A74,'입출고 기록'!$C:$C,"출고",'입출고 기록'!$B:$B,"&lt;"&amp;$B$3))</f>
        <v/>
      </c>
      <c r="D74" s="21">
        <f>IF(A74="","",SUMIFS('입출고 기록'!$F:$F,'입출고 기록'!$D:$D,A74,'입출고 기록'!$C:$C,"입고",'입출고 기록'!$B:$B,"&gt;="&amp;$B$3,'입출고 기록'!$B:$B,"&lt;="&amp;$D$3))</f>
        <v/>
      </c>
      <c r="E74" s="21">
        <f>IF(A74="","",SUMIFS('입출고 기록'!$F:$F,'입출고 기록'!$D:$D,A74,'입출고 기록'!$C:$C,"출고",'입출고 기록'!$B:$B,"&gt;="&amp;$B$3,'입출고 기록'!$B:$B,"&lt;="&amp;$D$3))</f>
        <v/>
      </c>
      <c r="F74" s="22">
        <f>IF(A74="","",C74+D74-E74)</f>
        <v/>
      </c>
      <c r="G74" s="21">
        <f>IF(A74="","",F74*N('품목 목록'!G74))</f>
        <v/>
      </c>
    </row>
    <row r="75">
      <c r="A75" s="26">
        <f>'품목 목록'!A75&amp;""</f>
        <v/>
      </c>
      <c r="B75" s="19">
        <f>IF(A75="","",'품목 목록'!B75)</f>
        <v/>
      </c>
      <c r="C75" s="21">
        <f>IF(A75="","",N('품목 목록'!E75)+SUMIFS('입출고 기록'!$F:$F,'입출고 기록'!$D:$D,A75,'입출고 기록'!$C:$C,"입고",'입출고 기록'!$B:$B,"&lt;"&amp;$B$3)-SUMIFS('입출고 기록'!$F:$F,'입출고 기록'!$D:$D,A75,'입출고 기록'!$C:$C,"출고",'입출고 기록'!$B:$B,"&lt;"&amp;$B$3))</f>
        <v/>
      </c>
      <c r="D75" s="21">
        <f>IF(A75="","",SUMIFS('입출고 기록'!$F:$F,'입출고 기록'!$D:$D,A75,'입출고 기록'!$C:$C,"입고",'입출고 기록'!$B:$B,"&gt;="&amp;$B$3,'입출고 기록'!$B:$B,"&lt;="&amp;$D$3))</f>
        <v/>
      </c>
      <c r="E75" s="21">
        <f>IF(A75="","",SUMIFS('입출고 기록'!$F:$F,'입출고 기록'!$D:$D,A75,'입출고 기록'!$C:$C,"출고",'입출고 기록'!$B:$B,"&gt;="&amp;$B$3,'입출고 기록'!$B:$B,"&lt;="&amp;$D$3))</f>
        <v/>
      </c>
      <c r="F75" s="22">
        <f>IF(A75="","",C75+D75-E75)</f>
        <v/>
      </c>
      <c r="G75" s="21">
        <f>IF(A75="","",F75*N('품목 목록'!G75))</f>
        <v/>
      </c>
    </row>
    <row r="76">
      <c r="A76" s="26">
        <f>'품목 목록'!A76&amp;""</f>
        <v/>
      </c>
      <c r="B76" s="19">
        <f>IF(A76="","",'품목 목록'!B76)</f>
        <v/>
      </c>
      <c r="C76" s="21">
        <f>IF(A76="","",N('품목 목록'!E76)+SUMIFS('입출고 기록'!$F:$F,'입출고 기록'!$D:$D,A76,'입출고 기록'!$C:$C,"입고",'입출고 기록'!$B:$B,"&lt;"&amp;$B$3)-SUMIFS('입출고 기록'!$F:$F,'입출고 기록'!$D:$D,A76,'입출고 기록'!$C:$C,"출고",'입출고 기록'!$B:$B,"&lt;"&amp;$B$3))</f>
        <v/>
      </c>
      <c r="D76" s="21">
        <f>IF(A76="","",SUMIFS('입출고 기록'!$F:$F,'입출고 기록'!$D:$D,A76,'입출고 기록'!$C:$C,"입고",'입출고 기록'!$B:$B,"&gt;="&amp;$B$3,'입출고 기록'!$B:$B,"&lt;="&amp;$D$3))</f>
        <v/>
      </c>
      <c r="E76" s="21">
        <f>IF(A76="","",SUMIFS('입출고 기록'!$F:$F,'입출고 기록'!$D:$D,A76,'입출고 기록'!$C:$C,"출고",'입출고 기록'!$B:$B,"&gt;="&amp;$B$3,'입출고 기록'!$B:$B,"&lt;="&amp;$D$3))</f>
        <v/>
      </c>
      <c r="F76" s="22">
        <f>IF(A76="","",C76+D76-E76)</f>
        <v/>
      </c>
      <c r="G76" s="21">
        <f>IF(A76="","",F76*N('품목 목록'!G76))</f>
        <v/>
      </c>
    </row>
    <row r="77">
      <c r="A77" s="26">
        <f>'품목 목록'!A77&amp;""</f>
        <v/>
      </c>
      <c r="B77" s="19">
        <f>IF(A77="","",'품목 목록'!B77)</f>
        <v/>
      </c>
      <c r="C77" s="21">
        <f>IF(A77="","",N('품목 목록'!E77)+SUMIFS('입출고 기록'!$F:$F,'입출고 기록'!$D:$D,A77,'입출고 기록'!$C:$C,"입고",'입출고 기록'!$B:$B,"&lt;"&amp;$B$3)-SUMIFS('입출고 기록'!$F:$F,'입출고 기록'!$D:$D,A77,'입출고 기록'!$C:$C,"출고",'입출고 기록'!$B:$B,"&lt;"&amp;$B$3))</f>
        <v/>
      </c>
      <c r="D77" s="21">
        <f>IF(A77="","",SUMIFS('입출고 기록'!$F:$F,'입출고 기록'!$D:$D,A77,'입출고 기록'!$C:$C,"입고",'입출고 기록'!$B:$B,"&gt;="&amp;$B$3,'입출고 기록'!$B:$B,"&lt;="&amp;$D$3))</f>
        <v/>
      </c>
      <c r="E77" s="21">
        <f>IF(A77="","",SUMIFS('입출고 기록'!$F:$F,'입출고 기록'!$D:$D,A77,'입출고 기록'!$C:$C,"출고",'입출고 기록'!$B:$B,"&gt;="&amp;$B$3,'입출고 기록'!$B:$B,"&lt;="&amp;$D$3))</f>
        <v/>
      </c>
      <c r="F77" s="22">
        <f>IF(A77="","",C77+D77-E77)</f>
        <v/>
      </c>
      <c r="G77" s="21">
        <f>IF(A77="","",F77*N('품목 목록'!G77))</f>
        <v/>
      </c>
    </row>
    <row r="78">
      <c r="A78" s="26">
        <f>'품목 목록'!A78&amp;""</f>
        <v/>
      </c>
      <c r="B78" s="19">
        <f>IF(A78="","",'품목 목록'!B78)</f>
        <v/>
      </c>
      <c r="C78" s="21">
        <f>IF(A78="","",N('품목 목록'!E78)+SUMIFS('입출고 기록'!$F:$F,'입출고 기록'!$D:$D,A78,'입출고 기록'!$C:$C,"입고",'입출고 기록'!$B:$B,"&lt;"&amp;$B$3)-SUMIFS('입출고 기록'!$F:$F,'입출고 기록'!$D:$D,A78,'입출고 기록'!$C:$C,"출고",'입출고 기록'!$B:$B,"&lt;"&amp;$B$3))</f>
        <v/>
      </c>
      <c r="D78" s="21">
        <f>IF(A78="","",SUMIFS('입출고 기록'!$F:$F,'입출고 기록'!$D:$D,A78,'입출고 기록'!$C:$C,"입고",'입출고 기록'!$B:$B,"&gt;="&amp;$B$3,'입출고 기록'!$B:$B,"&lt;="&amp;$D$3))</f>
        <v/>
      </c>
      <c r="E78" s="21">
        <f>IF(A78="","",SUMIFS('입출고 기록'!$F:$F,'입출고 기록'!$D:$D,A78,'입출고 기록'!$C:$C,"출고",'입출고 기록'!$B:$B,"&gt;="&amp;$B$3,'입출고 기록'!$B:$B,"&lt;="&amp;$D$3))</f>
        <v/>
      </c>
      <c r="F78" s="22">
        <f>IF(A78="","",C78+D78-E78)</f>
        <v/>
      </c>
      <c r="G78" s="21">
        <f>IF(A78="","",F78*N('품목 목록'!G78))</f>
        <v/>
      </c>
    </row>
    <row r="79">
      <c r="A79" s="26">
        <f>'품목 목록'!A79&amp;""</f>
        <v/>
      </c>
      <c r="B79" s="19">
        <f>IF(A79="","",'품목 목록'!B79)</f>
        <v/>
      </c>
      <c r="C79" s="21">
        <f>IF(A79="","",N('품목 목록'!E79)+SUMIFS('입출고 기록'!$F:$F,'입출고 기록'!$D:$D,A79,'입출고 기록'!$C:$C,"입고",'입출고 기록'!$B:$B,"&lt;"&amp;$B$3)-SUMIFS('입출고 기록'!$F:$F,'입출고 기록'!$D:$D,A79,'입출고 기록'!$C:$C,"출고",'입출고 기록'!$B:$B,"&lt;"&amp;$B$3))</f>
        <v/>
      </c>
      <c r="D79" s="21">
        <f>IF(A79="","",SUMIFS('입출고 기록'!$F:$F,'입출고 기록'!$D:$D,A79,'입출고 기록'!$C:$C,"입고",'입출고 기록'!$B:$B,"&gt;="&amp;$B$3,'입출고 기록'!$B:$B,"&lt;="&amp;$D$3))</f>
        <v/>
      </c>
      <c r="E79" s="21">
        <f>IF(A79="","",SUMIFS('입출고 기록'!$F:$F,'입출고 기록'!$D:$D,A79,'입출고 기록'!$C:$C,"출고",'입출고 기록'!$B:$B,"&gt;="&amp;$B$3,'입출고 기록'!$B:$B,"&lt;="&amp;$D$3))</f>
        <v/>
      </c>
      <c r="F79" s="22">
        <f>IF(A79="","",C79+D79-E79)</f>
        <v/>
      </c>
      <c r="G79" s="21">
        <f>IF(A79="","",F79*N('품목 목록'!G79))</f>
        <v/>
      </c>
    </row>
    <row r="80">
      <c r="A80" s="26">
        <f>'품목 목록'!A80&amp;""</f>
        <v/>
      </c>
      <c r="B80" s="19">
        <f>IF(A80="","",'품목 목록'!B80)</f>
        <v/>
      </c>
      <c r="C80" s="21">
        <f>IF(A80="","",N('품목 목록'!E80)+SUMIFS('입출고 기록'!$F:$F,'입출고 기록'!$D:$D,A80,'입출고 기록'!$C:$C,"입고",'입출고 기록'!$B:$B,"&lt;"&amp;$B$3)-SUMIFS('입출고 기록'!$F:$F,'입출고 기록'!$D:$D,A80,'입출고 기록'!$C:$C,"출고",'입출고 기록'!$B:$B,"&lt;"&amp;$B$3))</f>
        <v/>
      </c>
      <c r="D80" s="21">
        <f>IF(A80="","",SUMIFS('입출고 기록'!$F:$F,'입출고 기록'!$D:$D,A80,'입출고 기록'!$C:$C,"입고",'입출고 기록'!$B:$B,"&gt;="&amp;$B$3,'입출고 기록'!$B:$B,"&lt;="&amp;$D$3))</f>
        <v/>
      </c>
      <c r="E80" s="21">
        <f>IF(A80="","",SUMIFS('입출고 기록'!$F:$F,'입출고 기록'!$D:$D,A80,'입출고 기록'!$C:$C,"출고",'입출고 기록'!$B:$B,"&gt;="&amp;$B$3,'입출고 기록'!$B:$B,"&lt;="&amp;$D$3))</f>
        <v/>
      </c>
      <c r="F80" s="22">
        <f>IF(A80="","",C80+D80-E80)</f>
        <v/>
      </c>
      <c r="G80" s="21">
        <f>IF(A80="","",F80*N('품목 목록'!G80))</f>
        <v/>
      </c>
    </row>
    <row r="81">
      <c r="A81" s="26">
        <f>'품목 목록'!A81&amp;""</f>
        <v/>
      </c>
      <c r="B81" s="19">
        <f>IF(A81="","",'품목 목록'!B81)</f>
        <v/>
      </c>
      <c r="C81" s="21">
        <f>IF(A81="","",N('품목 목록'!E81)+SUMIFS('입출고 기록'!$F:$F,'입출고 기록'!$D:$D,A81,'입출고 기록'!$C:$C,"입고",'입출고 기록'!$B:$B,"&lt;"&amp;$B$3)-SUMIFS('입출고 기록'!$F:$F,'입출고 기록'!$D:$D,A81,'입출고 기록'!$C:$C,"출고",'입출고 기록'!$B:$B,"&lt;"&amp;$B$3))</f>
        <v/>
      </c>
      <c r="D81" s="21">
        <f>IF(A81="","",SUMIFS('입출고 기록'!$F:$F,'입출고 기록'!$D:$D,A81,'입출고 기록'!$C:$C,"입고",'입출고 기록'!$B:$B,"&gt;="&amp;$B$3,'입출고 기록'!$B:$B,"&lt;="&amp;$D$3))</f>
        <v/>
      </c>
      <c r="E81" s="21">
        <f>IF(A81="","",SUMIFS('입출고 기록'!$F:$F,'입출고 기록'!$D:$D,A81,'입출고 기록'!$C:$C,"출고",'입출고 기록'!$B:$B,"&gt;="&amp;$B$3,'입출고 기록'!$B:$B,"&lt;="&amp;$D$3))</f>
        <v/>
      </c>
      <c r="F81" s="22">
        <f>IF(A81="","",C81+D81-E81)</f>
        <v/>
      </c>
      <c r="G81" s="21">
        <f>IF(A81="","",F81*N('품목 목록'!G81))</f>
        <v/>
      </c>
    </row>
    <row r="82">
      <c r="A82" s="26">
        <f>'품목 목록'!A82&amp;""</f>
        <v/>
      </c>
      <c r="B82" s="19">
        <f>IF(A82="","",'품목 목록'!B82)</f>
        <v/>
      </c>
      <c r="C82" s="21">
        <f>IF(A82="","",N('품목 목록'!E82)+SUMIFS('입출고 기록'!$F:$F,'입출고 기록'!$D:$D,A82,'입출고 기록'!$C:$C,"입고",'입출고 기록'!$B:$B,"&lt;"&amp;$B$3)-SUMIFS('입출고 기록'!$F:$F,'입출고 기록'!$D:$D,A82,'입출고 기록'!$C:$C,"출고",'입출고 기록'!$B:$B,"&lt;"&amp;$B$3))</f>
        <v/>
      </c>
      <c r="D82" s="21">
        <f>IF(A82="","",SUMIFS('입출고 기록'!$F:$F,'입출고 기록'!$D:$D,A82,'입출고 기록'!$C:$C,"입고",'입출고 기록'!$B:$B,"&gt;="&amp;$B$3,'입출고 기록'!$B:$B,"&lt;="&amp;$D$3))</f>
        <v/>
      </c>
      <c r="E82" s="21">
        <f>IF(A82="","",SUMIFS('입출고 기록'!$F:$F,'입출고 기록'!$D:$D,A82,'입출고 기록'!$C:$C,"출고",'입출고 기록'!$B:$B,"&gt;="&amp;$B$3,'입출고 기록'!$B:$B,"&lt;="&amp;$D$3))</f>
        <v/>
      </c>
      <c r="F82" s="22">
        <f>IF(A82="","",C82+D82-E82)</f>
        <v/>
      </c>
      <c r="G82" s="21">
        <f>IF(A82="","",F82*N('품목 목록'!G82))</f>
        <v/>
      </c>
    </row>
    <row r="83">
      <c r="A83" s="26">
        <f>'품목 목록'!A83&amp;""</f>
        <v/>
      </c>
      <c r="B83" s="19">
        <f>IF(A83="","",'품목 목록'!B83)</f>
        <v/>
      </c>
      <c r="C83" s="21">
        <f>IF(A83="","",N('품목 목록'!E83)+SUMIFS('입출고 기록'!$F:$F,'입출고 기록'!$D:$D,A83,'입출고 기록'!$C:$C,"입고",'입출고 기록'!$B:$B,"&lt;"&amp;$B$3)-SUMIFS('입출고 기록'!$F:$F,'입출고 기록'!$D:$D,A83,'입출고 기록'!$C:$C,"출고",'입출고 기록'!$B:$B,"&lt;"&amp;$B$3))</f>
        <v/>
      </c>
      <c r="D83" s="21">
        <f>IF(A83="","",SUMIFS('입출고 기록'!$F:$F,'입출고 기록'!$D:$D,A83,'입출고 기록'!$C:$C,"입고",'입출고 기록'!$B:$B,"&gt;="&amp;$B$3,'입출고 기록'!$B:$B,"&lt;="&amp;$D$3))</f>
        <v/>
      </c>
      <c r="E83" s="21">
        <f>IF(A83="","",SUMIFS('입출고 기록'!$F:$F,'입출고 기록'!$D:$D,A83,'입출고 기록'!$C:$C,"출고",'입출고 기록'!$B:$B,"&gt;="&amp;$B$3,'입출고 기록'!$B:$B,"&lt;="&amp;$D$3))</f>
        <v/>
      </c>
      <c r="F83" s="22">
        <f>IF(A83="","",C83+D83-E83)</f>
        <v/>
      </c>
      <c r="G83" s="21">
        <f>IF(A83="","",F83*N('품목 목록'!G83))</f>
        <v/>
      </c>
    </row>
    <row r="84">
      <c r="A84" s="26">
        <f>'품목 목록'!A84&amp;""</f>
        <v/>
      </c>
      <c r="B84" s="19">
        <f>IF(A84="","",'품목 목록'!B84)</f>
        <v/>
      </c>
      <c r="C84" s="21">
        <f>IF(A84="","",N('품목 목록'!E84)+SUMIFS('입출고 기록'!$F:$F,'입출고 기록'!$D:$D,A84,'입출고 기록'!$C:$C,"입고",'입출고 기록'!$B:$B,"&lt;"&amp;$B$3)-SUMIFS('입출고 기록'!$F:$F,'입출고 기록'!$D:$D,A84,'입출고 기록'!$C:$C,"출고",'입출고 기록'!$B:$B,"&lt;"&amp;$B$3))</f>
        <v/>
      </c>
      <c r="D84" s="21">
        <f>IF(A84="","",SUMIFS('입출고 기록'!$F:$F,'입출고 기록'!$D:$D,A84,'입출고 기록'!$C:$C,"입고",'입출고 기록'!$B:$B,"&gt;="&amp;$B$3,'입출고 기록'!$B:$B,"&lt;="&amp;$D$3))</f>
        <v/>
      </c>
      <c r="E84" s="21">
        <f>IF(A84="","",SUMIFS('입출고 기록'!$F:$F,'입출고 기록'!$D:$D,A84,'입출고 기록'!$C:$C,"출고",'입출고 기록'!$B:$B,"&gt;="&amp;$B$3,'입출고 기록'!$B:$B,"&lt;="&amp;$D$3))</f>
        <v/>
      </c>
      <c r="F84" s="22">
        <f>IF(A84="","",C84+D84-E84)</f>
        <v/>
      </c>
      <c r="G84" s="21">
        <f>IF(A84="","",F84*N('품목 목록'!G84))</f>
        <v/>
      </c>
    </row>
    <row r="85">
      <c r="A85" s="26">
        <f>'품목 목록'!A85&amp;""</f>
        <v/>
      </c>
      <c r="B85" s="19">
        <f>IF(A85="","",'품목 목록'!B85)</f>
        <v/>
      </c>
      <c r="C85" s="21">
        <f>IF(A85="","",N('품목 목록'!E85)+SUMIFS('입출고 기록'!$F:$F,'입출고 기록'!$D:$D,A85,'입출고 기록'!$C:$C,"입고",'입출고 기록'!$B:$B,"&lt;"&amp;$B$3)-SUMIFS('입출고 기록'!$F:$F,'입출고 기록'!$D:$D,A85,'입출고 기록'!$C:$C,"출고",'입출고 기록'!$B:$B,"&lt;"&amp;$B$3))</f>
        <v/>
      </c>
      <c r="D85" s="21">
        <f>IF(A85="","",SUMIFS('입출고 기록'!$F:$F,'입출고 기록'!$D:$D,A85,'입출고 기록'!$C:$C,"입고",'입출고 기록'!$B:$B,"&gt;="&amp;$B$3,'입출고 기록'!$B:$B,"&lt;="&amp;$D$3))</f>
        <v/>
      </c>
      <c r="E85" s="21">
        <f>IF(A85="","",SUMIFS('입출고 기록'!$F:$F,'입출고 기록'!$D:$D,A85,'입출고 기록'!$C:$C,"출고",'입출고 기록'!$B:$B,"&gt;="&amp;$B$3,'입출고 기록'!$B:$B,"&lt;="&amp;$D$3))</f>
        <v/>
      </c>
      <c r="F85" s="22">
        <f>IF(A85="","",C85+D85-E85)</f>
        <v/>
      </c>
      <c r="G85" s="21">
        <f>IF(A85="","",F85*N('품목 목록'!G85))</f>
        <v/>
      </c>
    </row>
    <row r="86">
      <c r="A86" s="26">
        <f>'품목 목록'!A86&amp;""</f>
        <v/>
      </c>
      <c r="B86" s="19">
        <f>IF(A86="","",'품목 목록'!B86)</f>
        <v/>
      </c>
      <c r="C86" s="21">
        <f>IF(A86="","",N('품목 목록'!E86)+SUMIFS('입출고 기록'!$F:$F,'입출고 기록'!$D:$D,A86,'입출고 기록'!$C:$C,"입고",'입출고 기록'!$B:$B,"&lt;"&amp;$B$3)-SUMIFS('입출고 기록'!$F:$F,'입출고 기록'!$D:$D,A86,'입출고 기록'!$C:$C,"출고",'입출고 기록'!$B:$B,"&lt;"&amp;$B$3))</f>
        <v/>
      </c>
      <c r="D86" s="21">
        <f>IF(A86="","",SUMIFS('입출고 기록'!$F:$F,'입출고 기록'!$D:$D,A86,'입출고 기록'!$C:$C,"입고",'입출고 기록'!$B:$B,"&gt;="&amp;$B$3,'입출고 기록'!$B:$B,"&lt;="&amp;$D$3))</f>
        <v/>
      </c>
      <c r="E86" s="21">
        <f>IF(A86="","",SUMIFS('입출고 기록'!$F:$F,'입출고 기록'!$D:$D,A86,'입출고 기록'!$C:$C,"출고",'입출고 기록'!$B:$B,"&gt;="&amp;$B$3,'입출고 기록'!$B:$B,"&lt;="&amp;$D$3))</f>
        <v/>
      </c>
      <c r="F86" s="22">
        <f>IF(A86="","",C86+D86-E86)</f>
        <v/>
      </c>
      <c r="G86" s="21">
        <f>IF(A86="","",F86*N('품목 목록'!G86))</f>
        <v/>
      </c>
    </row>
    <row r="87">
      <c r="A87" s="26">
        <f>'품목 목록'!A87&amp;""</f>
        <v/>
      </c>
      <c r="B87" s="19">
        <f>IF(A87="","",'품목 목록'!B87)</f>
        <v/>
      </c>
      <c r="C87" s="21">
        <f>IF(A87="","",N('품목 목록'!E87)+SUMIFS('입출고 기록'!$F:$F,'입출고 기록'!$D:$D,A87,'입출고 기록'!$C:$C,"입고",'입출고 기록'!$B:$B,"&lt;"&amp;$B$3)-SUMIFS('입출고 기록'!$F:$F,'입출고 기록'!$D:$D,A87,'입출고 기록'!$C:$C,"출고",'입출고 기록'!$B:$B,"&lt;"&amp;$B$3))</f>
        <v/>
      </c>
      <c r="D87" s="21">
        <f>IF(A87="","",SUMIFS('입출고 기록'!$F:$F,'입출고 기록'!$D:$D,A87,'입출고 기록'!$C:$C,"입고",'입출고 기록'!$B:$B,"&gt;="&amp;$B$3,'입출고 기록'!$B:$B,"&lt;="&amp;$D$3))</f>
        <v/>
      </c>
      <c r="E87" s="21">
        <f>IF(A87="","",SUMIFS('입출고 기록'!$F:$F,'입출고 기록'!$D:$D,A87,'입출고 기록'!$C:$C,"출고",'입출고 기록'!$B:$B,"&gt;="&amp;$B$3,'입출고 기록'!$B:$B,"&lt;="&amp;$D$3))</f>
        <v/>
      </c>
      <c r="F87" s="22">
        <f>IF(A87="","",C87+D87-E87)</f>
        <v/>
      </c>
      <c r="G87" s="21">
        <f>IF(A87="","",F87*N('품목 목록'!G87))</f>
        <v/>
      </c>
    </row>
    <row r="88">
      <c r="A88" s="26">
        <f>'품목 목록'!A88&amp;""</f>
        <v/>
      </c>
      <c r="B88" s="19">
        <f>IF(A88="","",'품목 목록'!B88)</f>
        <v/>
      </c>
      <c r="C88" s="21">
        <f>IF(A88="","",N('품목 목록'!E88)+SUMIFS('입출고 기록'!$F:$F,'입출고 기록'!$D:$D,A88,'입출고 기록'!$C:$C,"입고",'입출고 기록'!$B:$B,"&lt;"&amp;$B$3)-SUMIFS('입출고 기록'!$F:$F,'입출고 기록'!$D:$D,A88,'입출고 기록'!$C:$C,"출고",'입출고 기록'!$B:$B,"&lt;"&amp;$B$3))</f>
        <v/>
      </c>
      <c r="D88" s="21">
        <f>IF(A88="","",SUMIFS('입출고 기록'!$F:$F,'입출고 기록'!$D:$D,A88,'입출고 기록'!$C:$C,"입고",'입출고 기록'!$B:$B,"&gt;="&amp;$B$3,'입출고 기록'!$B:$B,"&lt;="&amp;$D$3))</f>
        <v/>
      </c>
      <c r="E88" s="21">
        <f>IF(A88="","",SUMIFS('입출고 기록'!$F:$F,'입출고 기록'!$D:$D,A88,'입출고 기록'!$C:$C,"출고",'입출고 기록'!$B:$B,"&gt;="&amp;$B$3,'입출고 기록'!$B:$B,"&lt;="&amp;$D$3))</f>
        <v/>
      </c>
      <c r="F88" s="22">
        <f>IF(A88="","",C88+D88-E88)</f>
        <v/>
      </c>
      <c r="G88" s="21">
        <f>IF(A88="","",F88*N('품목 목록'!G88))</f>
        <v/>
      </c>
    </row>
    <row r="89">
      <c r="A89" s="26">
        <f>'품목 목록'!A89&amp;""</f>
        <v/>
      </c>
      <c r="B89" s="19">
        <f>IF(A89="","",'품목 목록'!B89)</f>
        <v/>
      </c>
      <c r="C89" s="21">
        <f>IF(A89="","",N('품목 목록'!E89)+SUMIFS('입출고 기록'!$F:$F,'입출고 기록'!$D:$D,A89,'입출고 기록'!$C:$C,"입고",'입출고 기록'!$B:$B,"&lt;"&amp;$B$3)-SUMIFS('입출고 기록'!$F:$F,'입출고 기록'!$D:$D,A89,'입출고 기록'!$C:$C,"출고",'입출고 기록'!$B:$B,"&lt;"&amp;$B$3))</f>
        <v/>
      </c>
      <c r="D89" s="21">
        <f>IF(A89="","",SUMIFS('입출고 기록'!$F:$F,'입출고 기록'!$D:$D,A89,'입출고 기록'!$C:$C,"입고",'입출고 기록'!$B:$B,"&gt;="&amp;$B$3,'입출고 기록'!$B:$B,"&lt;="&amp;$D$3))</f>
        <v/>
      </c>
      <c r="E89" s="21">
        <f>IF(A89="","",SUMIFS('입출고 기록'!$F:$F,'입출고 기록'!$D:$D,A89,'입출고 기록'!$C:$C,"출고",'입출고 기록'!$B:$B,"&gt;="&amp;$B$3,'입출고 기록'!$B:$B,"&lt;="&amp;$D$3))</f>
        <v/>
      </c>
      <c r="F89" s="22">
        <f>IF(A89="","",C89+D89-E89)</f>
        <v/>
      </c>
      <c r="G89" s="21">
        <f>IF(A89="","",F89*N('품목 목록'!G89))</f>
        <v/>
      </c>
    </row>
    <row r="90">
      <c r="A90" s="26">
        <f>'품목 목록'!A90&amp;""</f>
        <v/>
      </c>
      <c r="B90" s="19">
        <f>IF(A90="","",'품목 목록'!B90)</f>
        <v/>
      </c>
      <c r="C90" s="21">
        <f>IF(A90="","",N('품목 목록'!E90)+SUMIFS('입출고 기록'!$F:$F,'입출고 기록'!$D:$D,A90,'입출고 기록'!$C:$C,"입고",'입출고 기록'!$B:$B,"&lt;"&amp;$B$3)-SUMIFS('입출고 기록'!$F:$F,'입출고 기록'!$D:$D,A90,'입출고 기록'!$C:$C,"출고",'입출고 기록'!$B:$B,"&lt;"&amp;$B$3))</f>
        <v/>
      </c>
      <c r="D90" s="21">
        <f>IF(A90="","",SUMIFS('입출고 기록'!$F:$F,'입출고 기록'!$D:$D,A90,'입출고 기록'!$C:$C,"입고",'입출고 기록'!$B:$B,"&gt;="&amp;$B$3,'입출고 기록'!$B:$B,"&lt;="&amp;$D$3))</f>
        <v/>
      </c>
      <c r="E90" s="21">
        <f>IF(A90="","",SUMIFS('입출고 기록'!$F:$F,'입출고 기록'!$D:$D,A90,'입출고 기록'!$C:$C,"출고",'입출고 기록'!$B:$B,"&gt;="&amp;$B$3,'입출고 기록'!$B:$B,"&lt;="&amp;$D$3))</f>
        <v/>
      </c>
      <c r="F90" s="22">
        <f>IF(A90="","",C90+D90-E90)</f>
        <v/>
      </c>
      <c r="G90" s="21">
        <f>IF(A90="","",F90*N('품목 목록'!G90))</f>
        <v/>
      </c>
    </row>
    <row r="91">
      <c r="A91" s="26">
        <f>'품목 목록'!A91&amp;""</f>
        <v/>
      </c>
      <c r="B91" s="19">
        <f>IF(A91="","",'품목 목록'!B91)</f>
        <v/>
      </c>
      <c r="C91" s="21">
        <f>IF(A91="","",N('품목 목록'!E91)+SUMIFS('입출고 기록'!$F:$F,'입출고 기록'!$D:$D,A91,'입출고 기록'!$C:$C,"입고",'입출고 기록'!$B:$B,"&lt;"&amp;$B$3)-SUMIFS('입출고 기록'!$F:$F,'입출고 기록'!$D:$D,A91,'입출고 기록'!$C:$C,"출고",'입출고 기록'!$B:$B,"&lt;"&amp;$B$3))</f>
        <v/>
      </c>
      <c r="D91" s="21">
        <f>IF(A91="","",SUMIFS('입출고 기록'!$F:$F,'입출고 기록'!$D:$D,A91,'입출고 기록'!$C:$C,"입고",'입출고 기록'!$B:$B,"&gt;="&amp;$B$3,'입출고 기록'!$B:$B,"&lt;="&amp;$D$3))</f>
        <v/>
      </c>
      <c r="E91" s="21">
        <f>IF(A91="","",SUMIFS('입출고 기록'!$F:$F,'입출고 기록'!$D:$D,A91,'입출고 기록'!$C:$C,"출고",'입출고 기록'!$B:$B,"&gt;="&amp;$B$3,'입출고 기록'!$B:$B,"&lt;="&amp;$D$3))</f>
        <v/>
      </c>
      <c r="F91" s="22">
        <f>IF(A91="","",C91+D91-E91)</f>
        <v/>
      </c>
      <c r="G91" s="21">
        <f>IF(A91="","",F91*N('품목 목록'!G91))</f>
        <v/>
      </c>
    </row>
    <row r="92">
      <c r="A92" s="26">
        <f>'품목 목록'!A92&amp;""</f>
        <v/>
      </c>
      <c r="B92" s="19">
        <f>IF(A92="","",'품목 목록'!B92)</f>
        <v/>
      </c>
      <c r="C92" s="21">
        <f>IF(A92="","",N('품목 목록'!E92)+SUMIFS('입출고 기록'!$F:$F,'입출고 기록'!$D:$D,A92,'입출고 기록'!$C:$C,"입고",'입출고 기록'!$B:$B,"&lt;"&amp;$B$3)-SUMIFS('입출고 기록'!$F:$F,'입출고 기록'!$D:$D,A92,'입출고 기록'!$C:$C,"출고",'입출고 기록'!$B:$B,"&lt;"&amp;$B$3))</f>
        <v/>
      </c>
      <c r="D92" s="21">
        <f>IF(A92="","",SUMIFS('입출고 기록'!$F:$F,'입출고 기록'!$D:$D,A92,'입출고 기록'!$C:$C,"입고",'입출고 기록'!$B:$B,"&gt;="&amp;$B$3,'입출고 기록'!$B:$B,"&lt;="&amp;$D$3))</f>
        <v/>
      </c>
      <c r="E92" s="21">
        <f>IF(A92="","",SUMIFS('입출고 기록'!$F:$F,'입출고 기록'!$D:$D,A92,'입출고 기록'!$C:$C,"출고",'입출고 기록'!$B:$B,"&gt;="&amp;$B$3,'입출고 기록'!$B:$B,"&lt;="&amp;$D$3))</f>
        <v/>
      </c>
      <c r="F92" s="22">
        <f>IF(A92="","",C92+D92-E92)</f>
        <v/>
      </c>
      <c r="G92" s="21">
        <f>IF(A92="","",F92*N('품목 목록'!G92))</f>
        <v/>
      </c>
    </row>
    <row r="93">
      <c r="A93" s="26">
        <f>'품목 목록'!A93&amp;""</f>
        <v/>
      </c>
      <c r="B93" s="19">
        <f>IF(A93="","",'품목 목록'!B93)</f>
        <v/>
      </c>
      <c r="C93" s="21">
        <f>IF(A93="","",N('품목 목록'!E93)+SUMIFS('입출고 기록'!$F:$F,'입출고 기록'!$D:$D,A93,'입출고 기록'!$C:$C,"입고",'입출고 기록'!$B:$B,"&lt;"&amp;$B$3)-SUMIFS('입출고 기록'!$F:$F,'입출고 기록'!$D:$D,A93,'입출고 기록'!$C:$C,"출고",'입출고 기록'!$B:$B,"&lt;"&amp;$B$3))</f>
        <v/>
      </c>
      <c r="D93" s="21">
        <f>IF(A93="","",SUMIFS('입출고 기록'!$F:$F,'입출고 기록'!$D:$D,A93,'입출고 기록'!$C:$C,"입고",'입출고 기록'!$B:$B,"&gt;="&amp;$B$3,'입출고 기록'!$B:$B,"&lt;="&amp;$D$3))</f>
        <v/>
      </c>
      <c r="E93" s="21">
        <f>IF(A93="","",SUMIFS('입출고 기록'!$F:$F,'입출고 기록'!$D:$D,A93,'입출고 기록'!$C:$C,"출고",'입출고 기록'!$B:$B,"&gt;="&amp;$B$3,'입출고 기록'!$B:$B,"&lt;="&amp;$D$3))</f>
        <v/>
      </c>
      <c r="F93" s="22">
        <f>IF(A93="","",C93+D93-E93)</f>
        <v/>
      </c>
      <c r="G93" s="21">
        <f>IF(A93="","",F93*N('품목 목록'!G93))</f>
        <v/>
      </c>
    </row>
    <row r="94">
      <c r="A94" s="26">
        <f>'품목 목록'!A94&amp;""</f>
        <v/>
      </c>
      <c r="B94" s="19">
        <f>IF(A94="","",'품목 목록'!B94)</f>
        <v/>
      </c>
      <c r="C94" s="21">
        <f>IF(A94="","",N('품목 목록'!E94)+SUMIFS('입출고 기록'!$F:$F,'입출고 기록'!$D:$D,A94,'입출고 기록'!$C:$C,"입고",'입출고 기록'!$B:$B,"&lt;"&amp;$B$3)-SUMIFS('입출고 기록'!$F:$F,'입출고 기록'!$D:$D,A94,'입출고 기록'!$C:$C,"출고",'입출고 기록'!$B:$B,"&lt;"&amp;$B$3))</f>
        <v/>
      </c>
      <c r="D94" s="21">
        <f>IF(A94="","",SUMIFS('입출고 기록'!$F:$F,'입출고 기록'!$D:$D,A94,'입출고 기록'!$C:$C,"입고",'입출고 기록'!$B:$B,"&gt;="&amp;$B$3,'입출고 기록'!$B:$B,"&lt;="&amp;$D$3))</f>
        <v/>
      </c>
      <c r="E94" s="21">
        <f>IF(A94="","",SUMIFS('입출고 기록'!$F:$F,'입출고 기록'!$D:$D,A94,'입출고 기록'!$C:$C,"출고",'입출고 기록'!$B:$B,"&gt;="&amp;$B$3,'입출고 기록'!$B:$B,"&lt;="&amp;$D$3))</f>
        <v/>
      </c>
      <c r="F94" s="22">
        <f>IF(A94="","",C94+D94-E94)</f>
        <v/>
      </c>
      <c r="G94" s="21">
        <f>IF(A94="","",F94*N('품목 목록'!G94))</f>
        <v/>
      </c>
    </row>
    <row r="95">
      <c r="A95" s="26">
        <f>'품목 목록'!A95&amp;""</f>
        <v/>
      </c>
      <c r="B95" s="19">
        <f>IF(A95="","",'품목 목록'!B95)</f>
        <v/>
      </c>
      <c r="C95" s="21">
        <f>IF(A95="","",N('품목 목록'!E95)+SUMIFS('입출고 기록'!$F:$F,'입출고 기록'!$D:$D,A95,'입출고 기록'!$C:$C,"입고",'입출고 기록'!$B:$B,"&lt;"&amp;$B$3)-SUMIFS('입출고 기록'!$F:$F,'입출고 기록'!$D:$D,A95,'입출고 기록'!$C:$C,"출고",'입출고 기록'!$B:$B,"&lt;"&amp;$B$3))</f>
        <v/>
      </c>
      <c r="D95" s="21">
        <f>IF(A95="","",SUMIFS('입출고 기록'!$F:$F,'입출고 기록'!$D:$D,A95,'입출고 기록'!$C:$C,"입고",'입출고 기록'!$B:$B,"&gt;="&amp;$B$3,'입출고 기록'!$B:$B,"&lt;="&amp;$D$3))</f>
        <v/>
      </c>
      <c r="E95" s="21">
        <f>IF(A95="","",SUMIFS('입출고 기록'!$F:$F,'입출고 기록'!$D:$D,A95,'입출고 기록'!$C:$C,"출고",'입출고 기록'!$B:$B,"&gt;="&amp;$B$3,'입출고 기록'!$B:$B,"&lt;="&amp;$D$3))</f>
        <v/>
      </c>
      <c r="F95" s="22">
        <f>IF(A95="","",C95+D95-E95)</f>
        <v/>
      </c>
      <c r="G95" s="21">
        <f>IF(A95="","",F95*N('품목 목록'!G95))</f>
        <v/>
      </c>
    </row>
    <row r="96">
      <c r="A96" s="26">
        <f>'품목 목록'!A96&amp;""</f>
        <v/>
      </c>
      <c r="B96" s="19">
        <f>IF(A96="","",'품목 목록'!B96)</f>
        <v/>
      </c>
      <c r="C96" s="21">
        <f>IF(A96="","",N('품목 목록'!E96)+SUMIFS('입출고 기록'!$F:$F,'입출고 기록'!$D:$D,A96,'입출고 기록'!$C:$C,"입고",'입출고 기록'!$B:$B,"&lt;"&amp;$B$3)-SUMIFS('입출고 기록'!$F:$F,'입출고 기록'!$D:$D,A96,'입출고 기록'!$C:$C,"출고",'입출고 기록'!$B:$B,"&lt;"&amp;$B$3))</f>
        <v/>
      </c>
      <c r="D96" s="21">
        <f>IF(A96="","",SUMIFS('입출고 기록'!$F:$F,'입출고 기록'!$D:$D,A96,'입출고 기록'!$C:$C,"입고",'입출고 기록'!$B:$B,"&gt;="&amp;$B$3,'입출고 기록'!$B:$B,"&lt;="&amp;$D$3))</f>
        <v/>
      </c>
      <c r="E96" s="21">
        <f>IF(A96="","",SUMIFS('입출고 기록'!$F:$F,'입출고 기록'!$D:$D,A96,'입출고 기록'!$C:$C,"출고",'입출고 기록'!$B:$B,"&gt;="&amp;$B$3,'입출고 기록'!$B:$B,"&lt;="&amp;$D$3))</f>
        <v/>
      </c>
      <c r="F96" s="22">
        <f>IF(A96="","",C96+D96-E96)</f>
        <v/>
      </c>
      <c r="G96" s="21">
        <f>IF(A96="","",F96*N('품목 목록'!G96))</f>
        <v/>
      </c>
    </row>
    <row r="97">
      <c r="A97" s="26">
        <f>'품목 목록'!A97&amp;""</f>
        <v/>
      </c>
      <c r="B97" s="19">
        <f>IF(A97="","",'품목 목록'!B97)</f>
        <v/>
      </c>
      <c r="C97" s="21">
        <f>IF(A97="","",N('품목 목록'!E97)+SUMIFS('입출고 기록'!$F:$F,'입출고 기록'!$D:$D,A97,'입출고 기록'!$C:$C,"입고",'입출고 기록'!$B:$B,"&lt;"&amp;$B$3)-SUMIFS('입출고 기록'!$F:$F,'입출고 기록'!$D:$D,A97,'입출고 기록'!$C:$C,"출고",'입출고 기록'!$B:$B,"&lt;"&amp;$B$3))</f>
        <v/>
      </c>
      <c r="D97" s="21">
        <f>IF(A97="","",SUMIFS('입출고 기록'!$F:$F,'입출고 기록'!$D:$D,A97,'입출고 기록'!$C:$C,"입고",'입출고 기록'!$B:$B,"&gt;="&amp;$B$3,'입출고 기록'!$B:$B,"&lt;="&amp;$D$3))</f>
        <v/>
      </c>
      <c r="E97" s="21">
        <f>IF(A97="","",SUMIFS('입출고 기록'!$F:$F,'입출고 기록'!$D:$D,A97,'입출고 기록'!$C:$C,"출고",'입출고 기록'!$B:$B,"&gt;="&amp;$B$3,'입출고 기록'!$B:$B,"&lt;="&amp;$D$3))</f>
        <v/>
      </c>
      <c r="F97" s="22">
        <f>IF(A97="","",C97+D97-E97)</f>
        <v/>
      </c>
      <c r="G97" s="21">
        <f>IF(A97="","",F97*N('품목 목록'!G97))</f>
        <v/>
      </c>
    </row>
    <row r="98">
      <c r="A98" s="26">
        <f>'품목 목록'!A98&amp;""</f>
        <v/>
      </c>
      <c r="B98" s="19">
        <f>IF(A98="","",'품목 목록'!B98)</f>
        <v/>
      </c>
      <c r="C98" s="21">
        <f>IF(A98="","",N('품목 목록'!E98)+SUMIFS('입출고 기록'!$F:$F,'입출고 기록'!$D:$D,A98,'입출고 기록'!$C:$C,"입고",'입출고 기록'!$B:$B,"&lt;"&amp;$B$3)-SUMIFS('입출고 기록'!$F:$F,'입출고 기록'!$D:$D,A98,'입출고 기록'!$C:$C,"출고",'입출고 기록'!$B:$B,"&lt;"&amp;$B$3))</f>
        <v/>
      </c>
      <c r="D98" s="21">
        <f>IF(A98="","",SUMIFS('입출고 기록'!$F:$F,'입출고 기록'!$D:$D,A98,'입출고 기록'!$C:$C,"입고",'입출고 기록'!$B:$B,"&gt;="&amp;$B$3,'입출고 기록'!$B:$B,"&lt;="&amp;$D$3))</f>
        <v/>
      </c>
      <c r="E98" s="21">
        <f>IF(A98="","",SUMIFS('입출고 기록'!$F:$F,'입출고 기록'!$D:$D,A98,'입출고 기록'!$C:$C,"출고",'입출고 기록'!$B:$B,"&gt;="&amp;$B$3,'입출고 기록'!$B:$B,"&lt;="&amp;$D$3))</f>
        <v/>
      </c>
      <c r="F98" s="22">
        <f>IF(A98="","",C98+D98-E98)</f>
        <v/>
      </c>
      <c r="G98" s="21">
        <f>IF(A98="","",F98*N('품목 목록'!G98))</f>
        <v/>
      </c>
    </row>
    <row r="99">
      <c r="A99" s="26">
        <f>'품목 목록'!A99&amp;""</f>
        <v/>
      </c>
      <c r="B99" s="19">
        <f>IF(A99="","",'품목 목록'!B99)</f>
        <v/>
      </c>
      <c r="C99" s="21">
        <f>IF(A99="","",N('품목 목록'!E99)+SUMIFS('입출고 기록'!$F:$F,'입출고 기록'!$D:$D,A99,'입출고 기록'!$C:$C,"입고",'입출고 기록'!$B:$B,"&lt;"&amp;$B$3)-SUMIFS('입출고 기록'!$F:$F,'입출고 기록'!$D:$D,A99,'입출고 기록'!$C:$C,"출고",'입출고 기록'!$B:$B,"&lt;"&amp;$B$3))</f>
        <v/>
      </c>
      <c r="D99" s="21">
        <f>IF(A99="","",SUMIFS('입출고 기록'!$F:$F,'입출고 기록'!$D:$D,A99,'입출고 기록'!$C:$C,"입고",'입출고 기록'!$B:$B,"&gt;="&amp;$B$3,'입출고 기록'!$B:$B,"&lt;="&amp;$D$3))</f>
        <v/>
      </c>
      <c r="E99" s="21">
        <f>IF(A99="","",SUMIFS('입출고 기록'!$F:$F,'입출고 기록'!$D:$D,A99,'입출고 기록'!$C:$C,"출고",'입출고 기록'!$B:$B,"&gt;="&amp;$B$3,'입출고 기록'!$B:$B,"&lt;="&amp;$D$3))</f>
        <v/>
      </c>
      <c r="F99" s="22">
        <f>IF(A99="","",C99+D99-E99)</f>
        <v/>
      </c>
      <c r="G99" s="21">
        <f>IF(A99="","",F99*N('품목 목록'!G99))</f>
        <v/>
      </c>
    </row>
    <row r="100">
      <c r="A100" s="26">
        <f>'품목 목록'!A100&amp;""</f>
        <v/>
      </c>
      <c r="B100" s="19">
        <f>IF(A100="","",'품목 목록'!B100)</f>
        <v/>
      </c>
      <c r="C100" s="21">
        <f>IF(A100="","",N('품목 목록'!E100)+SUMIFS('입출고 기록'!$F:$F,'입출고 기록'!$D:$D,A100,'입출고 기록'!$C:$C,"입고",'입출고 기록'!$B:$B,"&lt;"&amp;$B$3)-SUMIFS('입출고 기록'!$F:$F,'입출고 기록'!$D:$D,A100,'입출고 기록'!$C:$C,"출고",'입출고 기록'!$B:$B,"&lt;"&amp;$B$3))</f>
        <v/>
      </c>
      <c r="D100" s="21">
        <f>IF(A100="","",SUMIFS('입출고 기록'!$F:$F,'입출고 기록'!$D:$D,A100,'입출고 기록'!$C:$C,"입고",'입출고 기록'!$B:$B,"&gt;="&amp;$B$3,'입출고 기록'!$B:$B,"&lt;="&amp;$D$3))</f>
        <v/>
      </c>
      <c r="E100" s="21">
        <f>IF(A100="","",SUMIFS('입출고 기록'!$F:$F,'입출고 기록'!$D:$D,A100,'입출고 기록'!$C:$C,"출고",'입출고 기록'!$B:$B,"&gt;="&amp;$B$3,'입출고 기록'!$B:$B,"&lt;="&amp;$D$3))</f>
        <v/>
      </c>
      <c r="F100" s="22">
        <f>IF(A100="","",C100+D100-E100)</f>
        <v/>
      </c>
      <c r="G100" s="21">
        <f>IF(A100="","",F100*N('품목 목록'!G100))</f>
        <v/>
      </c>
    </row>
    <row r="101">
      <c r="A101" s="26">
        <f>'품목 목록'!A101&amp;""</f>
        <v/>
      </c>
      <c r="B101" s="19">
        <f>IF(A101="","",'품목 목록'!B101)</f>
        <v/>
      </c>
      <c r="C101" s="21">
        <f>IF(A101="","",N('품목 목록'!E101)+SUMIFS('입출고 기록'!$F:$F,'입출고 기록'!$D:$D,A101,'입출고 기록'!$C:$C,"입고",'입출고 기록'!$B:$B,"&lt;"&amp;$B$3)-SUMIFS('입출고 기록'!$F:$F,'입출고 기록'!$D:$D,A101,'입출고 기록'!$C:$C,"출고",'입출고 기록'!$B:$B,"&lt;"&amp;$B$3))</f>
        <v/>
      </c>
      <c r="D101" s="21">
        <f>IF(A101="","",SUMIFS('입출고 기록'!$F:$F,'입출고 기록'!$D:$D,A101,'입출고 기록'!$C:$C,"입고",'입출고 기록'!$B:$B,"&gt;="&amp;$B$3,'입출고 기록'!$B:$B,"&lt;="&amp;$D$3))</f>
        <v/>
      </c>
      <c r="E101" s="21">
        <f>IF(A101="","",SUMIFS('입출고 기록'!$F:$F,'입출고 기록'!$D:$D,A101,'입출고 기록'!$C:$C,"출고",'입출고 기록'!$B:$B,"&gt;="&amp;$B$3,'입출고 기록'!$B:$B,"&lt;="&amp;$D$3))</f>
        <v/>
      </c>
      <c r="F101" s="22">
        <f>IF(A101="","",C101+D101-E101)</f>
        <v/>
      </c>
      <c r="G101" s="21">
        <f>IF(A101="","",F101*N('품목 목록'!G101))</f>
        <v/>
      </c>
    </row>
    <row r="102">
      <c r="A102" s="26">
        <f>'품목 목록'!A102&amp;""</f>
        <v/>
      </c>
      <c r="B102" s="19">
        <f>IF(A102="","",'품목 목록'!B102)</f>
        <v/>
      </c>
      <c r="C102" s="21">
        <f>IF(A102="","",N('품목 목록'!E102)+SUMIFS('입출고 기록'!$F:$F,'입출고 기록'!$D:$D,A102,'입출고 기록'!$C:$C,"입고",'입출고 기록'!$B:$B,"&lt;"&amp;$B$3)-SUMIFS('입출고 기록'!$F:$F,'입출고 기록'!$D:$D,A102,'입출고 기록'!$C:$C,"출고",'입출고 기록'!$B:$B,"&lt;"&amp;$B$3))</f>
        <v/>
      </c>
      <c r="D102" s="21">
        <f>IF(A102="","",SUMIFS('입출고 기록'!$F:$F,'입출고 기록'!$D:$D,A102,'입출고 기록'!$C:$C,"입고",'입출고 기록'!$B:$B,"&gt;="&amp;$B$3,'입출고 기록'!$B:$B,"&lt;="&amp;$D$3))</f>
        <v/>
      </c>
      <c r="E102" s="21">
        <f>IF(A102="","",SUMIFS('입출고 기록'!$F:$F,'입출고 기록'!$D:$D,A102,'입출고 기록'!$C:$C,"출고",'입출고 기록'!$B:$B,"&gt;="&amp;$B$3,'입출고 기록'!$B:$B,"&lt;="&amp;$D$3))</f>
        <v/>
      </c>
      <c r="F102" s="22">
        <f>IF(A102="","",C102+D102-E102)</f>
        <v/>
      </c>
      <c r="G102" s="21">
        <f>IF(A102="","",F102*N('품목 목록'!G102))</f>
        <v/>
      </c>
    </row>
    <row r="103">
      <c r="A103" s="26">
        <f>'품목 목록'!A103&amp;""</f>
        <v/>
      </c>
      <c r="B103" s="19">
        <f>IF(A103="","",'품목 목록'!B103)</f>
        <v/>
      </c>
      <c r="C103" s="21">
        <f>IF(A103="","",N('품목 목록'!E103)+SUMIFS('입출고 기록'!$F:$F,'입출고 기록'!$D:$D,A103,'입출고 기록'!$C:$C,"입고",'입출고 기록'!$B:$B,"&lt;"&amp;$B$3)-SUMIFS('입출고 기록'!$F:$F,'입출고 기록'!$D:$D,A103,'입출고 기록'!$C:$C,"출고",'입출고 기록'!$B:$B,"&lt;"&amp;$B$3))</f>
        <v/>
      </c>
      <c r="D103" s="21">
        <f>IF(A103="","",SUMIFS('입출고 기록'!$F:$F,'입출고 기록'!$D:$D,A103,'입출고 기록'!$C:$C,"입고",'입출고 기록'!$B:$B,"&gt;="&amp;$B$3,'입출고 기록'!$B:$B,"&lt;="&amp;$D$3))</f>
        <v/>
      </c>
      <c r="E103" s="21">
        <f>IF(A103="","",SUMIFS('입출고 기록'!$F:$F,'입출고 기록'!$D:$D,A103,'입출고 기록'!$C:$C,"출고",'입출고 기록'!$B:$B,"&gt;="&amp;$B$3,'입출고 기록'!$B:$B,"&lt;="&amp;$D$3))</f>
        <v/>
      </c>
      <c r="F103" s="22">
        <f>IF(A103="","",C103+D103-E103)</f>
        <v/>
      </c>
      <c r="G103" s="21">
        <f>IF(A103="","",F103*N('품목 목록'!G103))</f>
        <v/>
      </c>
    </row>
    <row r="104">
      <c r="A104" s="26">
        <f>'품목 목록'!A104&amp;""</f>
        <v/>
      </c>
      <c r="B104" s="19">
        <f>IF(A104="","",'품목 목록'!B104)</f>
        <v/>
      </c>
      <c r="C104" s="21">
        <f>IF(A104="","",N('품목 목록'!E104)+SUMIFS('입출고 기록'!$F:$F,'입출고 기록'!$D:$D,A104,'입출고 기록'!$C:$C,"입고",'입출고 기록'!$B:$B,"&lt;"&amp;$B$3)-SUMIFS('입출고 기록'!$F:$F,'입출고 기록'!$D:$D,A104,'입출고 기록'!$C:$C,"출고",'입출고 기록'!$B:$B,"&lt;"&amp;$B$3))</f>
        <v/>
      </c>
      <c r="D104" s="21">
        <f>IF(A104="","",SUMIFS('입출고 기록'!$F:$F,'입출고 기록'!$D:$D,A104,'입출고 기록'!$C:$C,"입고",'입출고 기록'!$B:$B,"&gt;="&amp;$B$3,'입출고 기록'!$B:$B,"&lt;="&amp;$D$3))</f>
        <v/>
      </c>
      <c r="E104" s="21">
        <f>IF(A104="","",SUMIFS('입출고 기록'!$F:$F,'입출고 기록'!$D:$D,A104,'입출고 기록'!$C:$C,"출고",'입출고 기록'!$B:$B,"&gt;="&amp;$B$3,'입출고 기록'!$B:$B,"&lt;="&amp;$D$3))</f>
        <v/>
      </c>
      <c r="F104" s="22">
        <f>IF(A104="","",C104+D104-E104)</f>
        <v/>
      </c>
      <c r="G104" s="21">
        <f>IF(A104="","",F104*N('품목 목록'!G104))</f>
        <v/>
      </c>
    </row>
    <row r="105">
      <c r="A105" s="26">
        <f>'품목 목록'!A105&amp;""</f>
        <v/>
      </c>
      <c r="B105" s="19">
        <f>IF(A105="","",'품목 목록'!B105)</f>
        <v/>
      </c>
      <c r="C105" s="21">
        <f>IF(A105="","",N('품목 목록'!E105)+SUMIFS('입출고 기록'!$F:$F,'입출고 기록'!$D:$D,A105,'입출고 기록'!$C:$C,"입고",'입출고 기록'!$B:$B,"&lt;"&amp;$B$3)-SUMIFS('입출고 기록'!$F:$F,'입출고 기록'!$D:$D,A105,'입출고 기록'!$C:$C,"출고",'입출고 기록'!$B:$B,"&lt;"&amp;$B$3))</f>
        <v/>
      </c>
      <c r="D105" s="21">
        <f>IF(A105="","",SUMIFS('입출고 기록'!$F:$F,'입출고 기록'!$D:$D,A105,'입출고 기록'!$C:$C,"입고",'입출고 기록'!$B:$B,"&gt;="&amp;$B$3,'입출고 기록'!$B:$B,"&lt;="&amp;$D$3))</f>
        <v/>
      </c>
      <c r="E105" s="21">
        <f>IF(A105="","",SUMIFS('입출고 기록'!$F:$F,'입출고 기록'!$D:$D,A105,'입출고 기록'!$C:$C,"출고",'입출고 기록'!$B:$B,"&gt;="&amp;$B$3,'입출고 기록'!$B:$B,"&lt;="&amp;$D$3))</f>
        <v/>
      </c>
      <c r="F105" s="22">
        <f>IF(A105="","",C105+D105-E105)</f>
        <v/>
      </c>
      <c r="G105" s="21">
        <f>IF(A105="","",F105*N('품목 목록'!G105))</f>
        <v/>
      </c>
    </row>
    <row r="106">
      <c r="A106" s="26">
        <f>'품목 목록'!A106&amp;""</f>
        <v/>
      </c>
      <c r="B106" s="19">
        <f>IF(A106="","",'품목 목록'!B106)</f>
        <v/>
      </c>
      <c r="C106" s="21">
        <f>IF(A106="","",N('품목 목록'!E106)+SUMIFS('입출고 기록'!$F:$F,'입출고 기록'!$D:$D,A106,'입출고 기록'!$C:$C,"입고",'입출고 기록'!$B:$B,"&lt;"&amp;$B$3)-SUMIFS('입출고 기록'!$F:$F,'입출고 기록'!$D:$D,A106,'입출고 기록'!$C:$C,"출고",'입출고 기록'!$B:$B,"&lt;"&amp;$B$3))</f>
        <v/>
      </c>
      <c r="D106" s="21">
        <f>IF(A106="","",SUMIFS('입출고 기록'!$F:$F,'입출고 기록'!$D:$D,A106,'입출고 기록'!$C:$C,"입고",'입출고 기록'!$B:$B,"&gt;="&amp;$B$3,'입출고 기록'!$B:$B,"&lt;="&amp;$D$3))</f>
        <v/>
      </c>
      <c r="E106" s="21">
        <f>IF(A106="","",SUMIFS('입출고 기록'!$F:$F,'입출고 기록'!$D:$D,A106,'입출고 기록'!$C:$C,"출고",'입출고 기록'!$B:$B,"&gt;="&amp;$B$3,'입출고 기록'!$B:$B,"&lt;="&amp;$D$3))</f>
        <v/>
      </c>
      <c r="F106" s="22">
        <f>IF(A106="","",C106+D106-E106)</f>
        <v/>
      </c>
      <c r="G106" s="21">
        <f>IF(A106="","",F106*N('품목 목록'!G106))</f>
        <v/>
      </c>
    </row>
    <row r="107">
      <c r="A107" s="26">
        <f>'품목 목록'!A107&amp;""</f>
        <v/>
      </c>
      <c r="B107" s="19">
        <f>IF(A107="","",'품목 목록'!B107)</f>
        <v/>
      </c>
      <c r="C107" s="21">
        <f>IF(A107="","",N('품목 목록'!E107)+SUMIFS('입출고 기록'!$F:$F,'입출고 기록'!$D:$D,A107,'입출고 기록'!$C:$C,"입고",'입출고 기록'!$B:$B,"&lt;"&amp;$B$3)-SUMIFS('입출고 기록'!$F:$F,'입출고 기록'!$D:$D,A107,'입출고 기록'!$C:$C,"출고",'입출고 기록'!$B:$B,"&lt;"&amp;$B$3))</f>
        <v/>
      </c>
      <c r="D107" s="21">
        <f>IF(A107="","",SUMIFS('입출고 기록'!$F:$F,'입출고 기록'!$D:$D,A107,'입출고 기록'!$C:$C,"입고",'입출고 기록'!$B:$B,"&gt;="&amp;$B$3,'입출고 기록'!$B:$B,"&lt;="&amp;$D$3))</f>
        <v/>
      </c>
      <c r="E107" s="21">
        <f>IF(A107="","",SUMIFS('입출고 기록'!$F:$F,'입출고 기록'!$D:$D,A107,'입출고 기록'!$C:$C,"출고",'입출고 기록'!$B:$B,"&gt;="&amp;$B$3,'입출고 기록'!$B:$B,"&lt;="&amp;$D$3))</f>
        <v/>
      </c>
      <c r="F107" s="22">
        <f>IF(A107="","",C107+D107-E107)</f>
        <v/>
      </c>
      <c r="G107" s="21">
        <f>IF(A107="","",F107*N('품목 목록'!G107))</f>
        <v/>
      </c>
    </row>
    <row r="108">
      <c r="A108" s="26">
        <f>'품목 목록'!A108&amp;""</f>
        <v/>
      </c>
      <c r="B108" s="19">
        <f>IF(A108="","",'품목 목록'!B108)</f>
        <v/>
      </c>
      <c r="C108" s="21">
        <f>IF(A108="","",N('품목 목록'!E108)+SUMIFS('입출고 기록'!$F:$F,'입출고 기록'!$D:$D,A108,'입출고 기록'!$C:$C,"입고",'입출고 기록'!$B:$B,"&lt;"&amp;$B$3)-SUMIFS('입출고 기록'!$F:$F,'입출고 기록'!$D:$D,A108,'입출고 기록'!$C:$C,"출고",'입출고 기록'!$B:$B,"&lt;"&amp;$B$3))</f>
        <v/>
      </c>
      <c r="D108" s="21">
        <f>IF(A108="","",SUMIFS('입출고 기록'!$F:$F,'입출고 기록'!$D:$D,A108,'입출고 기록'!$C:$C,"입고",'입출고 기록'!$B:$B,"&gt;="&amp;$B$3,'입출고 기록'!$B:$B,"&lt;="&amp;$D$3))</f>
        <v/>
      </c>
      <c r="E108" s="21">
        <f>IF(A108="","",SUMIFS('입출고 기록'!$F:$F,'입출고 기록'!$D:$D,A108,'입출고 기록'!$C:$C,"출고",'입출고 기록'!$B:$B,"&gt;="&amp;$B$3,'입출고 기록'!$B:$B,"&lt;="&amp;$D$3))</f>
        <v/>
      </c>
      <c r="F108" s="22">
        <f>IF(A108="","",C108+D108-E108)</f>
        <v/>
      </c>
      <c r="G108" s="21">
        <f>IF(A108="","",F108*N('품목 목록'!G108))</f>
        <v/>
      </c>
    </row>
    <row r="109">
      <c r="A109" s="26">
        <f>'품목 목록'!A109&amp;""</f>
        <v/>
      </c>
      <c r="B109" s="19">
        <f>IF(A109="","",'품목 목록'!B109)</f>
        <v/>
      </c>
      <c r="C109" s="21">
        <f>IF(A109="","",N('품목 목록'!E109)+SUMIFS('입출고 기록'!$F:$F,'입출고 기록'!$D:$D,A109,'입출고 기록'!$C:$C,"입고",'입출고 기록'!$B:$B,"&lt;"&amp;$B$3)-SUMIFS('입출고 기록'!$F:$F,'입출고 기록'!$D:$D,A109,'입출고 기록'!$C:$C,"출고",'입출고 기록'!$B:$B,"&lt;"&amp;$B$3))</f>
        <v/>
      </c>
      <c r="D109" s="21">
        <f>IF(A109="","",SUMIFS('입출고 기록'!$F:$F,'입출고 기록'!$D:$D,A109,'입출고 기록'!$C:$C,"입고",'입출고 기록'!$B:$B,"&gt;="&amp;$B$3,'입출고 기록'!$B:$B,"&lt;="&amp;$D$3))</f>
        <v/>
      </c>
      <c r="E109" s="21">
        <f>IF(A109="","",SUMIFS('입출고 기록'!$F:$F,'입출고 기록'!$D:$D,A109,'입출고 기록'!$C:$C,"출고",'입출고 기록'!$B:$B,"&gt;="&amp;$B$3,'입출고 기록'!$B:$B,"&lt;="&amp;$D$3))</f>
        <v/>
      </c>
      <c r="F109" s="22">
        <f>IF(A109="","",C109+D109-E109)</f>
        <v/>
      </c>
      <c r="G109" s="21">
        <f>IF(A109="","",F109*N('품목 목록'!G109))</f>
        <v/>
      </c>
    </row>
    <row r="110">
      <c r="A110" s="26">
        <f>'품목 목록'!A110&amp;""</f>
        <v/>
      </c>
      <c r="B110" s="19">
        <f>IF(A110="","",'품목 목록'!B110)</f>
        <v/>
      </c>
      <c r="C110" s="21">
        <f>IF(A110="","",N('품목 목록'!E110)+SUMIFS('입출고 기록'!$F:$F,'입출고 기록'!$D:$D,A110,'입출고 기록'!$C:$C,"입고",'입출고 기록'!$B:$B,"&lt;"&amp;$B$3)-SUMIFS('입출고 기록'!$F:$F,'입출고 기록'!$D:$D,A110,'입출고 기록'!$C:$C,"출고",'입출고 기록'!$B:$B,"&lt;"&amp;$B$3))</f>
        <v/>
      </c>
      <c r="D110" s="21">
        <f>IF(A110="","",SUMIFS('입출고 기록'!$F:$F,'입출고 기록'!$D:$D,A110,'입출고 기록'!$C:$C,"입고",'입출고 기록'!$B:$B,"&gt;="&amp;$B$3,'입출고 기록'!$B:$B,"&lt;="&amp;$D$3))</f>
        <v/>
      </c>
      <c r="E110" s="21">
        <f>IF(A110="","",SUMIFS('입출고 기록'!$F:$F,'입출고 기록'!$D:$D,A110,'입출고 기록'!$C:$C,"출고",'입출고 기록'!$B:$B,"&gt;="&amp;$B$3,'입출고 기록'!$B:$B,"&lt;="&amp;$D$3))</f>
        <v/>
      </c>
      <c r="F110" s="22">
        <f>IF(A110="","",C110+D110-E110)</f>
        <v/>
      </c>
      <c r="G110" s="21">
        <f>IF(A110="","",F110*N('품목 목록'!G110))</f>
        <v/>
      </c>
    </row>
    <row r="111">
      <c r="A111" s="26">
        <f>'품목 목록'!A111&amp;""</f>
        <v/>
      </c>
      <c r="B111" s="19">
        <f>IF(A111="","",'품목 목록'!B111)</f>
        <v/>
      </c>
      <c r="C111" s="21">
        <f>IF(A111="","",N('품목 목록'!E111)+SUMIFS('입출고 기록'!$F:$F,'입출고 기록'!$D:$D,A111,'입출고 기록'!$C:$C,"입고",'입출고 기록'!$B:$B,"&lt;"&amp;$B$3)-SUMIFS('입출고 기록'!$F:$F,'입출고 기록'!$D:$D,A111,'입출고 기록'!$C:$C,"출고",'입출고 기록'!$B:$B,"&lt;"&amp;$B$3))</f>
        <v/>
      </c>
      <c r="D111" s="21">
        <f>IF(A111="","",SUMIFS('입출고 기록'!$F:$F,'입출고 기록'!$D:$D,A111,'입출고 기록'!$C:$C,"입고",'입출고 기록'!$B:$B,"&gt;="&amp;$B$3,'입출고 기록'!$B:$B,"&lt;="&amp;$D$3))</f>
        <v/>
      </c>
      <c r="E111" s="21">
        <f>IF(A111="","",SUMIFS('입출고 기록'!$F:$F,'입출고 기록'!$D:$D,A111,'입출고 기록'!$C:$C,"출고",'입출고 기록'!$B:$B,"&gt;="&amp;$B$3,'입출고 기록'!$B:$B,"&lt;="&amp;$D$3))</f>
        <v/>
      </c>
      <c r="F111" s="22">
        <f>IF(A111="","",C111+D111-E111)</f>
        <v/>
      </c>
      <c r="G111" s="21">
        <f>IF(A111="","",F111*N('품목 목록'!G111))</f>
        <v/>
      </c>
    </row>
    <row r="112">
      <c r="A112" s="26">
        <f>'품목 목록'!A112&amp;""</f>
        <v/>
      </c>
      <c r="B112" s="19">
        <f>IF(A112="","",'품목 목록'!B112)</f>
        <v/>
      </c>
      <c r="C112" s="21">
        <f>IF(A112="","",N('품목 목록'!E112)+SUMIFS('입출고 기록'!$F:$F,'입출고 기록'!$D:$D,A112,'입출고 기록'!$C:$C,"입고",'입출고 기록'!$B:$B,"&lt;"&amp;$B$3)-SUMIFS('입출고 기록'!$F:$F,'입출고 기록'!$D:$D,A112,'입출고 기록'!$C:$C,"출고",'입출고 기록'!$B:$B,"&lt;"&amp;$B$3))</f>
        <v/>
      </c>
      <c r="D112" s="21">
        <f>IF(A112="","",SUMIFS('입출고 기록'!$F:$F,'입출고 기록'!$D:$D,A112,'입출고 기록'!$C:$C,"입고",'입출고 기록'!$B:$B,"&gt;="&amp;$B$3,'입출고 기록'!$B:$B,"&lt;="&amp;$D$3))</f>
        <v/>
      </c>
      <c r="E112" s="21">
        <f>IF(A112="","",SUMIFS('입출고 기록'!$F:$F,'입출고 기록'!$D:$D,A112,'입출고 기록'!$C:$C,"출고",'입출고 기록'!$B:$B,"&gt;="&amp;$B$3,'입출고 기록'!$B:$B,"&lt;="&amp;$D$3))</f>
        <v/>
      </c>
      <c r="F112" s="22">
        <f>IF(A112="","",C112+D112-E112)</f>
        <v/>
      </c>
      <c r="G112" s="21">
        <f>IF(A112="","",F112*N('품목 목록'!G112))</f>
        <v/>
      </c>
    </row>
    <row r="113">
      <c r="A113" s="26">
        <f>'품목 목록'!A113&amp;""</f>
        <v/>
      </c>
      <c r="B113" s="19">
        <f>IF(A113="","",'품목 목록'!B113)</f>
        <v/>
      </c>
      <c r="C113" s="21">
        <f>IF(A113="","",N('품목 목록'!E113)+SUMIFS('입출고 기록'!$F:$F,'입출고 기록'!$D:$D,A113,'입출고 기록'!$C:$C,"입고",'입출고 기록'!$B:$B,"&lt;"&amp;$B$3)-SUMIFS('입출고 기록'!$F:$F,'입출고 기록'!$D:$D,A113,'입출고 기록'!$C:$C,"출고",'입출고 기록'!$B:$B,"&lt;"&amp;$B$3))</f>
        <v/>
      </c>
      <c r="D113" s="21">
        <f>IF(A113="","",SUMIFS('입출고 기록'!$F:$F,'입출고 기록'!$D:$D,A113,'입출고 기록'!$C:$C,"입고",'입출고 기록'!$B:$B,"&gt;="&amp;$B$3,'입출고 기록'!$B:$B,"&lt;="&amp;$D$3))</f>
        <v/>
      </c>
      <c r="E113" s="21">
        <f>IF(A113="","",SUMIFS('입출고 기록'!$F:$F,'입출고 기록'!$D:$D,A113,'입출고 기록'!$C:$C,"출고",'입출고 기록'!$B:$B,"&gt;="&amp;$B$3,'입출고 기록'!$B:$B,"&lt;="&amp;$D$3))</f>
        <v/>
      </c>
      <c r="F113" s="22">
        <f>IF(A113="","",C113+D113-E113)</f>
        <v/>
      </c>
      <c r="G113" s="21">
        <f>IF(A113="","",F113*N('품목 목록'!G113))</f>
        <v/>
      </c>
    </row>
    <row r="114">
      <c r="A114" s="26">
        <f>'품목 목록'!A114&amp;""</f>
        <v/>
      </c>
      <c r="B114" s="19">
        <f>IF(A114="","",'품목 목록'!B114)</f>
        <v/>
      </c>
      <c r="C114" s="21">
        <f>IF(A114="","",N('품목 목록'!E114)+SUMIFS('입출고 기록'!$F:$F,'입출고 기록'!$D:$D,A114,'입출고 기록'!$C:$C,"입고",'입출고 기록'!$B:$B,"&lt;"&amp;$B$3)-SUMIFS('입출고 기록'!$F:$F,'입출고 기록'!$D:$D,A114,'입출고 기록'!$C:$C,"출고",'입출고 기록'!$B:$B,"&lt;"&amp;$B$3))</f>
        <v/>
      </c>
      <c r="D114" s="21">
        <f>IF(A114="","",SUMIFS('입출고 기록'!$F:$F,'입출고 기록'!$D:$D,A114,'입출고 기록'!$C:$C,"입고",'입출고 기록'!$B:$B,"&gt;="&amp;$B$3,'입출고 기록'!$B:$B,"&lt;="&amp;$D$3))</f>
        <v/>
      </c>
      <c r="E114" s="21">
        <f>IF(A114="","",SUMIFS('입출고 기록'!$F:$F,'입출고 기록'!$D:$D,A114,'입출고 기록'!$C:$C,"출고",'입출고 기록'!$B:$B,"&gt;="&amp;$B$3,'입출고 기록'!$B:$B,"&lt;="&amp;$D$3))</f>
        <v/>
      </c>
      <c r="F114" s="22">
        <f>IF(A114="","",C114+D114-E114)</f>
        <v/>
      </c>
      <c r="G114" s="21">
        <f>IF(A114="","",F114*N('품목 목록'!G114))</f>
        <v/>
      </c>
    </row>
    <row r="115">
      <c r="A115" s="26">
        <f>'품목 목록'!A115&amp;""</f>
        <v/>
      </c>
      <c r="B115" s="19">
        <f>IF(A115="","",'품목 목록'!B115)</f>
        <v/>
      </c>
      <c r="C115" s="21">
        <f>IF(A115="","",N('품목 목록'!E115)+SUMIFS('입출고 기록'!$F:$F,'입출고 기록'!$D:$D,A115,'입출고 기록'!$C:$C,"입고",'입출고 기록'!$B:$B,"&lt;"&amp;$B$3)-SUMIFS('입출고 기록'!$F:$F,'입출고 기록'!$D:$D,A115,'입출고 기록'!$C:$C,"출고",'입출고 기록'!$B:$B,"&lt;"&amp;$B$3))</f>
        <v/>
      </c>
      <c r="D115" s="21">
        <f>IF(A115="","",SUMIFS('입출고 기록'!$F:$F,'입출고 기록'!$D:$D,A115,'입출고 기록'!$C:$C,"입고",'입출고 기록'!$B:$B,"&gt;="&amp;$B$3,'입출고 기록'!$B:$B,"&lt;="&amp;$D$3))</f>
        <v/>
      </c>
      <c r="E115" s="21">
        <f>IF(A115="","",SUMIFS('입출고 기록'!$F:$F,'입출고 기록'!$D:$D,A115,'입출고 기록'!$C:$C,"출고",'입출고 기록'!$B:$B,"&gt;="&amp;$B$3,'입출고 기록'!$B:$B,"&lt;="&amp;$D$3))</f>
        <v/>
      </c>
      <c r="F115" s="22">
        <f>IF(A115="","",C115+D115-E115)</f>
        <v/>
      </c>
      <c r="G115" s="21">
        <f>IF(A115="","",F115*N('품목 목록'!G115))</f>
        <v/>
      </c>
    </row>
    <row r="116">
      <c r="A116" s="26">
        <f>'품목 목록'!A116&amp;""</f>
        <v/>
      </c>
      <c r="B116" s="19">
        <f>IF(A116="","",'품목 목록'!B116)</f>
        <v/>
      </c>
      <c r="C116" s="21">
        <f>IF(A116="","",N('품목 목록'!E116)+SUMIFS('입출고 기록'!$F:$F,'입출고 기록'!$D:$D,A116,'입출고 기록'!$C:$C,"입고",'입출고 기록'!$B:$B,"&lt;"&amp;$B$3)-SUMIFS('입출고 기록'!$F:$F,'입출고 기록'!$D:$D,A116,'입출고 기록'!$C:$C,"출고",'입출고 기록'!$B:$B,"&lt;"&amp;$B$3))</f>
        <v/>
      </c>
      <c r="D116" s="21">
        <f>IF(A116="","",SUMIFS('입출고 기록'!$F:$F,'입출고 기록'!$D:$D,A116,'입출고 기록'!$C:$C,"입고",'입출고 기록'!$B:$B,"&gt;="&amp;$B$3,'입출고 기록'!$B:$B,"&lt;="&amp;$D$3))</f>
        <v/>
      </c>
      <c r="E116" s="21">
        <f>IF(A116="","",SUMIFS('입출고 기록'!$F:$F,'입출고 기록'!$D:$D,A116,'입출고 기록'!$C:$C,"출고",'입출고 기록'!$B:$B,"&gt;="&amp;$B$3,'입출고 기록'!$B:$B,"&lt;="&amp;$D$3))</f>
        <v/>
      </c>
      <c r="F116" s="22">
        <f>IF(A116="","",C116+D116-E116)</f>
        <v/>
      </c>
      <c r="G116" s="21">
        <f>IF(A116="","",F116*N('품목 목록'!G116))</f>
        <v/>
      </c>
    </row>
    <row r="117">
      <c r="A117" s="26">
        <f>'품목 목록'!A117&amp;""</f>
        <v/>
      </c>
      <c r="B117" s="19">
        <f>IF(A117="","",'품목 목록'!B117)</f>
        <v/>
      </c>
      <c r="C117" s="21">
        <f>IF(A117="","",N('품목 목록'!E117)+SUMIFS('입출고 기록'!$F:$F,'입출고 기록'!$D:$D,A117,'입출고 기록'!$C:$C,"입고",'입출고 기록'!$B:$B,"&lt;"&amp;$B$3)-SUMIFS('입출고 기록'!$F:$F,'입출고 기록'!$D:$D,A117,'입출고 기록'!$C:$C,"출고",'입출고 기록'!$B:$B,"&lt;"&amp;$B$3))</f>
        <v/>
      </c>
      <c r="D117" s="21">
        <f>IF(A117="","",SUMIFS('입출고 기록'!$F:$F,'입출고 기록'!$D:$D,A117,'입출고 기록'!$C:$C,"입고",'입출고 기록'!$B:$B,"&gt;="&amp;$B$3,'입출고 기록'!$B:$B,"&lt;="&amp;$D$3))</f>
        <v/>
      </c>
      <c r="E117" s="21">
        <f>IF(A117="","",SUMIFS('입출고 기록'!$F:$F,'입출고 기록'!$D:$D,A117,'입출고 기록'!$C:$C,"출고",'입출고 기록'!$B:$B,"&gt;="&amp;$B$3,'입출고 기록'!$B:$B,"&lt;="&amp;$D$3))</f>
        <v/>
      </c>
      <c r="F117" s="22">
        <f>IF(A117="","",C117+D117-E117)</f>
        <v/>
      </c>
      <c r="G117" s="21">
        <f>IF(A117="","",F117*N('품목 목록'!G117))</f>
        <v/>
      </c>
    </row>
    <row r="118">
      <c r="A118" s="26">
        <f>'품목 목록'!A118&amp;""</f>
        <v/>
      </c>
      <c r="B118" s="19">
        <f>IF(A118="","",'품목 목록'!B118)</f>
        <v/>
      </c>
      <c r="C118" s="21">
        <f>IF(A118="","",N('품목 목록'!E118)+SUMIFS('입출고 기록'!$F:$F,'입출고 기록'!$D:$D,A118,'입출고 기록'!$C:$C,"입고",'입출고 기록'!$B:$B,"&lt;"&amp;$B$3)-SUMIFS('입출고 기록'!$F:$F,'입출고 기록'!$D:$D,A118,'입출고 기록'!$C:$C,"출고",'입출고 기록'!$B:$B,"&lt;"&amp;$B$3))</f>
        <v/>
      </c>
      <c r="D118" s="21">
        <f>IF(A118="","",SUMIFS('입출고 기록'!$F:$F,'입출고 기록'!$D:$D,A118,'입출고 기록'!$C:$C,"입고",'입출고 기록'!$B:$B,"&gt;="&amp;$B$3,'입출고 기록'!$B:$B,"&lt;="&amp;$D$3))</f>
        <v/>
      </c>
      <c r="E118" s="21">
        <f>IF(A118="","",SUMIFS('입출고 기록'!$F:$F,'입출고 기록'!$D:$D,A118,'입출고 기록'!$C:$C,"출고",'입출고 기록'!$B:$B,"&gt;="&amp;$B$3,'입출고 기록'!$B:$B,"&lt;="&amp;$D$3))</f>
        <v/>
      </c>
      <c r="F118" s="22">
        <f>IF(A118="","",C118+D118-E118)</f>
        <v/>
      </c>
      <c r="G118" s="21">
        <f>IF(A118="","",F118*N('품목 목록'!G118))</f>
        <v/>
      </c>
    </row>
    <row r="119">
      <c r="A119" s="26">
        <f>'품목 목록'!A119&amp;""</f>
        <v/>
      </c>
      <c r="B119" s="19">
        <f>IF(A119="","",'품목 목록'!B119)</f>
        <v/>
      </c>
      <c r="C119" s="21">
        <f>IF(A119="","",N('품목 목록'!E119)+SUMIFS('입출고 기록'!$F:$F,'입출고 기록'!$D:$D,A119,'입출고 기록'!$C:$C,"입고",'입출고 기록'!$B:$B,"&lt;"&amp;$B$3)-SUMIFS('입출고 기록'!$F:$F,'입출고 기록'!$D:$D,A119,'입출고 기록'!$C:$C,"출고",'입출고 기록'!$B:$B,"&lt;"&amp;$B$3))</f>
        <v/>
      </c>
      <c r="D119" s="21">
        <f>IF(A119="","",SUMIFS('입출고 기록'!$F:$F,'입출고 기록'!$D:$D,A119,'입출고 기록'!$C:$C,"입고",'입출고 기록'!$B:$B,"&gt;="&amp;$B$3,'입출고 기록'!$B:$B,"&lt;="&amp;$D$3))</f>
        <v/>
      </c>
      <c r="E119" s="21">
        <f>IF(A119="","",SUMIFS('입출고 기록'!$F:$F,'입출고 기록'!$D:$D,A119,'입출고 기록'!$C:$C,"출고",'입출고 기록'!$B:$B,"&gt;="&amp;$B$3,'입출고 기록'!$B:$B,"&lt;="&amp;$D$3))</f>
        <v/>
      </c>
      <c r="F119" s="22">
        <f>IF(A119="","",C119+D119-E119)</f>
        <v/>
      </c>
      <c r="G119" s="21">
        <f>IF(A119="","",F119*N('품목 목록'!G119))</f>
        <v/>
      </c>
    </row>
    <row r="120">
      <c r="A120" s="26">
        <f>'품목 목록'!A120&amp;""</f>
        <v/>
      </c>
      <c r="B120" s="19">
        <f>IF(A120="","",'품목 목록'!B120)</f>
        <v/>
      </c>
      <c r="C120" s="21">
        <f>IF(A120="","",N('품목 목록'!E120)+SUMIFS('입출고 기록'!$F:$F,'입출고 기록'!$D:$D,A120,'입출고 기록'!$C:$C,"입고",'입출고 기록'!$B:$B,"&lt;"&amp;$B$3)-SUMIFS('입출고 기록'!$F:$F,'입출고 기록'!$D:$D,A120,'입출고 기록'!$C:$C,"출고",'입출고 기록'!$B:$B,"&lt;"&amp;$B$3))</f>
        <v/>
      </c>
      <c r="D120" s="21">
        <f>IF(A120="","",SUMIFS('입출고 기록'!$F:$F,'입출고 기록'!$D:$D,A120,'입출고 기록'!$C:$C,"입고",'입출고 기록'!$B:$B,"&gt;="&amp;$B$3,'입출고 기록'!$B:$B,"&lt;="&amp;$D$3))</f>
        <v/>
      </c>
      <c r="E120" s="21">
        <f>IF(A120="","",SUMIFS('입출고 기록'!$F:$F,'입출고 기록'!$D:$D,A120,'입출고 기록'!$C:$C,"출고",'입출고 기록'!$B:$B,"&gt;="&amp;$B$3,'입출고 기록'!$B:$B,"&lt;="&amp;$D$3))</f>
        <v/>
      </c>
      <c r="F120" s="22">
        <f>IF(A120="","",C120+D120-E120)</f>
        <v/>
      </c>
      <c r="G120" s="21">
        <f>IF(A120="","",F120*N('품목 목록'!G120))</f>
        <v/>
      </c>
    </row>
    <row r="121">
      <c r="A121" s="26">
        <f>'품목 목록'!A121&amp;""</f>
        <v/>
      </c>
      <c r="B121" s="19">
        <f>IF(A121="","",'품목 목록'!B121)</f>
        <v/>
      </c>
      <c r="C121" s="21">
        <f>IF(A121="","",N('품목 목록'!E121)+SUMIFS('입출고 기록'!$F:$F,'입출고 기록'!$D:$D,A121,'입출고 기록'!$C:$C,"입고",'입출고 기록'!$B:$B,"&lt;"&amp;$B$3)-SUMIFS('입출고 기록'!$F:$F,'입출고 기록'!$D:$D,A121,'입출고 기록'!$C:$C,"출고",'입출고 기록'!$B:$B,"&lt;"&amp;$B$3))</f>
        <v/>
      </c>
      <c r="D121" s="21">
        <f>IF(A121="","",SUMIFS('입출고 기록'!$F:$F,'입출고 기록'!$D:$D,A121,'입출고 기록'!$C:$C,"입고",'입출고 기록'!$B:$B,"&gt;="&amp;$B$3,'입출고 기록'!$B:$B,"&lt;="&amp;$D$3))</f>
        <v/>
      </c>
      <c r="E121" s="21">
        <f>IF(A121="","",SUMIFS('입출고 기록'!$F:$F,'입출고 기록'!$D:$D,A121,'입출고 기록'!$C:$C,"출고",'입출고 기록'!$B:$B,"&gt;="&amp;$B$3,'입출고 기록'!$B:$B,"&lt;="&amp;$D$3))</f>
        <v/>
      </c>
      <c r="F121" s="22">
        <f>IF(A121="","",C121+D121-E121)</f>
        <v/>
      </c>
      <c r="G121" s="21">
        <f>IF(A121="","",F121*N('품목 목록'!G121))</f>
        <v/>
      </c>
    </row>
    <row r="122">
      <c r="A122" s="26">
        <f>'품목 목록'!A122&amp;""</f>
        <v/>
      </c>
      <c r="B122" s="19">
        <f>IF(A122="","",'품목 목록'!B122)</f>
        <v/>
      </c>
      <c r="C122" s="21">
        <f>IF(A122="","",N('품목 목록'!E122)+SUMIFS('입출고 기록'!$F:$F,'입출고 기록'!$D:$D,A122,'입출고 기록'!$C:$C,"입고",'입출고 기록'!$B:$B,"&lt;"&amp;$B$3)-SUMIFS('입출고 기록'!$F:$F,'입출고 기록'!$D:$D,A122,'입출고 기록'!$C:$C,"출고",'입출고 기록'!$B:$B,"&lt;"&amp;$B$3))</f>
        <v/>
      </c>
      <c r="D122" s="21">
        <f>IF(A122="","",SUMIFS('입출고 기록'!$F:$F,'입출고 기록'!$D:$D,A122,'입출고 기록'!$C:$C,"입고",'입출고 기록'!$B:$B,"&gt;="&amp;$B$3,'입출고 기록'!$B:$B,"&lt;="&amp;$D$3))</f>
        <v/>
      </c>
      <c r="E122" s="21">
        <f>IF(A122="","",SUMIFS('입출고 기록'!$F:$F,'입출고 기록'!$D:$D,A122,'입출고 기록'!$C:$C,"출고",'입출고 기록'!$B:$B,"&gt;="&amp;$B$3,'입출고 기록'!$B:$B,"&lt;="&amp;$D$3))</f>
        <v/>
      </c>
      <c r="F122" s="22">
        <f>IF(A122="","",C122+D122-E122)</f>
        <v/>
      </c>
      <c r="G122" s="21">
        <f>IF(A122="","",F122*N('품목 목록'!G122))</f>
        <v/>
      </c>
    </row>
    <row r="123">
      <c r="A123" s="26">
        <f>'품목 목록'!A123&amp;""</f>
        <v/>
      </c>
      <c r="B123" s="19">
        <f>IF(A123="","",'품목 목록'!B123)</f>
        <v/>
      </c>
      <c r="C123" s="21">
        <f>IF(A123="","",N('품목 목록'!E123)+SUMIFS('입출고 기록'!$F:$F,'입출고 기록'!$D:$D,A123,'입출고 기록'!$C:$C,"입고",'입출고 기록'!$B:$B,"&lt;"&amp;$B$3)-SUMIFS('입출고 기록'!$F:$F,'입출고 기록'!$D:$D,A123,'입출고 기록'!$C:$C,"출고",'입출고 기록'!$B:$B,"&lt;"&amp;$B$3))</f>
        <v/>
      </c>
      <c r="D123" s="21">
        <f>IF(A123="","",SUMIFS('입출고 기록'!$F:$F,'입출고 기록'!$D:$D,A123,'입출고 기록'!$C:$C,"입고",'입출고 기록'!$B:$B,"&gt;="&amp;$B$3,'입출고 기록'!$B:$B,"&lt;="&amp;$D$3))</f>
        <v/>
      </c>
      <c r="E123" s="21">
        <f>IF(A123="","",SUMIFS('입출고 기록'!$F:$F,'입출고 기록'!$D:$D,A123,'입출고 기록'!$C:$C,"출고",'입출고 기록'!$B:$B,"&gt;="&amp;$B$3,'입출고 기록'!$B:$B,"&lt;="&amp;$D$3))</f>
        <v/>
      </c>
      <c r="F123" s="22">
        <f>IF(A123="","",C123+D123-E123)</f>
        <v/>
      </c>
      <c r="G123" s="21">
        <f>IF(A123="","",F123*N('품목 목록'!G123))</f>
        <v/>
      </c>
    </row>
    <row r="124">
      <c r="A124" s="26">
        <f>'품목 목록'!A124&amp;""</f>
        <v/>
      </c>
      <c r="B124" s="19">
        <f>IF(A124="","",'품목 목록'!B124)</f>
        <v/>
      </c>
      <c r="C124" s="21">
        <f>IF(A124="","",N('품목 목록'!E124)+SUMIFS('입출고 기록'!$F:$F,'입출고 기록'!$D:$D,A124,'입출고 기록'!$C:$C,"입고",'입출고 기록'!$B:$B,"&lt;"&amp;$B$3)-SUMIFS('입출고 기록'!$F:$F,'입출고 기록'!$D:$D,A124,'입출고 기록'!$C:$C,"출고",'입출고 기록'!$B:$B,"&lt;"&amp;$B$3))</f>
        <v/>
      </c>
      <c r="D124" s="21">
        <f>IF(A124="","",SUMIFS('입출고 기록'!$F:$F,'입출고 기록'!$D:$D,A124,'입출고 기록'!$C:$C,"입고",'입출고 기록'!$B:$B,"&gt;="&amp;$B$3,'입출고 기록'!$B:$B,"&lt;="&amp;$D$3))</f>
        <v/>
      </c>
      <c r="E124" s="21">
        <f>IF(A124="","",SUMIFS('입출고 기록'!$F:$F,'입출고 기록'!$D:$D,A124,'입출고 기록'!$C:$C,"출고",'입출고 기록'!$B:$B,"&gt;="&amp;$B$3,'입출고 기록'!$B:$B,"&lt;="&amp;$D$3))</f>
        <v/>
      </c>
      <c r="F124" s="22">
        <f>IF(A124="","",C124+D124-E124)</f>
        <v/>
      </c>
      <c r="G124" s="21">
        <f>IF(A124="","",F124*N('품목 목록'!G124))</f>
        <v/>
      </c>
    </row>
    <row r="125">
      <c r="A125" s="26">
        <f>'품목 목록'!A125&amp;""</f>
        <v/>
      </c>
      <c r="B125" s="19">
        <f>IF(A125="","",'품목 목록'!B125)</f>
        <v/>
      </c>
      <c r="C125" s="21">
        <f>IF(A125="","",N('품목 목록'!E125)+SUMIFS('입출고 기록'!$F:$F,'입출고 기록'!$D:$D,A125,'입출고 기록'!$C:$C,"입고",'입출고 기록'!$B:$B,"&lt;"&amp;$B$3)-SUMIFS('입출고 기록'!$F:$F,'입출고 기록'!$D:$D,A125,'입출고 기록'!$C:$C,"출고",'입출고 기록'!$B:$B,"&lt;"&amp;$B$3))</f>
        <v/>
      </c>
      <c r="D125" s="21">
        <f>IF(A125="","",SUMIFS('입출고 기록'!$F:$F,'입출고 기록'!$D:$D,A125,'입출고 기록'!$C:$C,"입고",'입출고 기록'!$B:$B,"&gt;="&amp;$B$3,'입출고 기록'!$B:$B,"&lt;="&amp;$D$3))</f>
        <v/>
      </c>
      <c r="E125" s="21">
        <f>IF(A125="","",SUMIFS('입출고 기록'!$F:$F,'입출고 기록'!$D:$D,A125,'입출고 기록'!$C:$C,"출고",'입출고 기록'!$B:$B,"&gt;="&amp;$B$3,'입출고 기록'!$B:$B,"&lt;="&amp;$D$3))</f>
        <v/>
      </c>
      <c r="F125" s="22">
        <f>IF(A125="","",C125+D125-E125)</f>
        <v/>
      </c>
      <c r="G125" s="21">
        <f>IF(A125="","",F125*N('품목 목록'!G125))</f>
        <v/>
      </c>
    </row>
    <row r="126">
      <c r="A126" s="26">
        <f>'품목 목록'!A126&amp;""</f>
        <v/>
      </c>
      <c r="B126" s="19">
        <f>IF(A126="","",'품목 목록'!B126)</f>
        <v/>
      </c>
      <c r="C126" s="21">
        <f>IF(A126="","",N('품목 목록'!E126)+SUMIFS('입출고 기록'!$F:$F,'입출고 기록'!$D:$D,A126,'입출고 기록'!$C:$C,"입고",'입출고 기록'!$B:$B,"&lt;"&amp;$B$3)-SUMIFS('입출고 기록'!$F:$F,'입출고 기록'!$D:$D,A126,'입출고 기록'!$C:$C,"출고",'입출고 기록'!$B:$B,"&lt;"&amp;$B$3))</f>
        <v/>
      </c>
      <c r="D126" s="21">
        <f>IF(A126="","",SUMIFS('입출고 기록'!$F:$F,'입출고 기록'!$D:$D,A126,'입출고 기록'!$C:$C,"입고",'입출고 기록'!$B:$B,"&gt;="&amp;$B$3,'입출고 기록'!$B:$B,"&lt;="&amp;$D$3))</f>
        <v/>
      </c>
      <c r="E126" s="21">
        <f>IF(A126="","",SUMIFS('입출고 기록'!$F:$F,'입출고 기록'!$D:$D,A126,'입출고 기록'!$C:$C,"출고",'입출고 기록'!$B:$B,"&gt;="&amp;$B$3,'입출고 기록'!$B:$B,"&lt;="&amp;$D$3))</f>
        <v/>
      </c>
      <c r="F126" s="22">
        <f>IF(A126="","",C126+D126-E126)</f>
        <v/>
      </c>
      <c r="G126" s="21">
        <f>IF(A126="","",F126*N('품목 목록'!G126))</f>
        <v/>
      </c>
    </row>
    <row r="127">
      <c r="A127" s="26">
        <f>'품목 목록'!A127&amp;""</f>
        <v/>
      </c>
      <c r="B127" s="19">
        <f>IF(A127="","",'품목 목록'!B127)</f>
        <v/>
      </c>
      <c r="C127" s="21">
        <f>IF(A127="","",N('품목 목록'!E127)+SUMIFS('입출고 기록'!$F:$F,'입출고 기록'!$D:$D,A127,'입출고 기록'!$C:$C,"입고",'입출고 기록'!$B:$B,"&lt;"&amp;$B$3)-SUMIFS('입출고 기록'!$F:$F,'입출고 기록'!$D:$D,A127,'입출고 기록'!$C:$C,"출고",'입출고 기록'!$B:$B,"&lt;"&amp;$B$3))</f>
        <v/>
      </c>
      <c r="D127" s="21">
        <f>IF(A127="","",SUMIFS('입출고 기록'!$F:$F,'입출고 기록'!$D:$D,A127,'입출고 기록'!$C:$C,"입고",'입출고 기록'!$B:$B,"&gt;="&amp;$B$3,'입출고 기록'!$B:$B,"&lt;="&amp;$D$3))</f>
        <v/>
      </c>
      <c r="E127" s="21">
        <f>IF(A127="","",SUMIFS('입출고 기록'!$F:$F,'입출고 기록'!$D:$D,A127,'입출고 기록'!$C:$C,"출고",'입출고 기록'!$B:$B,"&gt;="&amp;$B$3,'입출고 기록'!$B:$B,"&lt;="&amp;$D$3))</f>
        <v/>
      </c>
      <c r="F127" s="22">
        <f>IF(A127="","",C127+D127-E127)</f>
        <v/>
      </c>
      <c r="G127" s="21">
        <f>IF(A127="","",F127*N('품목 목록'!G127))</f>
        <v/>
      </c>
    </row>
    <row r="128">
      <c r="A128" s="26">
        <f>'품목 목록'!A128&amp;""</f>
        <v/>
      </c>
      <c r="B128" s="19">
        <f>IF(A128="","",'품목 목록'!B128)</f>
        <v/>
      </c>
      <c r="C128" s="21">
        <f>IF(A128="","",N('품목 목록'!E128)+SUMIFS('입출고 기록'!$F:$F,'입출고 기록'!$D:$D,A128,'입출고 기록'!$C:$C,"입고",'입출고 기록'!$B:$B,"&lt;"&amp;$B$3)-SUMIFS('입출고 기록'!$F:$F,'입출고 기록'!$D:$D,A128,'입출고 기록'!$C:$C,"출고",'입출고 기록'!$B:$B,"&lt;"&amp;$B$3))</f>
        <v/>
      </c>
      <c r="D128" s="21">
        <f>IF(A128="","",SUMIFS('입출고 기록'!$F:$F,'입출고 기록'!$D:$D,A128,'입출고 기록'!$C:$C,"입고",'입출고 기록'!$B:$B,"&gt;="&amp;$B$3,'입출고 기록'!$B:$B,"&lt;="&amp;$D$3))</f>
        <v/>
      </c>
      <c r="E128" s="21">
        <f>IF(A128="","",SUMIFS('입출고 기록'!$F:$F,'입출고 기록'!$D:$D,A128,'입출고 기록'!$C:$C,"출고",'입출고 기록'!$B:$B,"&gt;="&amp;$B$3,'입출고 기록'!$B:$B,"&lt;="&amp;$D$3))</f>
        <v/>
      </c>
      <c r="F128" s="22">
        <f>IF(A128="","",C128+D128-E128)</f>
        <v/>
      </c>
      <c r="G128" s="21">
        <f>IF(A128="","",F128*N('품목 목록'!G128))</f>
        <v/>
      </c>
    </row>
    <row r="129">
      <c r="A129" s="26">
        <f>'품목 목록'!A129&amp;""</f>
        <v/>
      </c>
      <c r="B129" s="19">
        <f>IF(A129="","",'품목 목록'!B129)</f>
        <v/>
      </c>
      <c r="C129" s="21">
        <f>IF(A129="","",N('품목 목록'!E129)+SUMIFS('입출고 기록'!$F:$F,'입출고 기록'!$D:$D,A129,'입출고 기록'!$C:$C,"입고",'입출고 기록'!$B:$B,"&lt;"&amp;$B$3)-SUMIFS('입출고 기록'!$F:$F,'입출고 기록'!$D:$D,A129,'입출고 기록'!$C:$C,"출고",'입출고 기록'!$B:$B,"&lt;"&amp;$B$3))</f>
        <v/>
      </c>
      <c r="D129" s="21">
        <f>IF(A129="","",SUMIFS('입출고 기록'!$F:$F,'입출고 기록'!$D:$D,A129,'입출고 기록'!$C:$C,"입고",'입출고 기록'!$B:$B,"&gt;="&amp;$B$3,'입출고 기록'!$B:$B,"&lt;="&amp;$D$3))</f>
        <v/>
      </c>
      <c r="E129" s="21">
        <f>IF(A129="","",SUMIFS('입출고 기록'!$F:$F,'입출고 기록'!$D:$D,A129,'입출고 기록'!$C:$C,"출고",'입출고 기록'!$B:$B,"&gt;="&amp;$B$3,'입출고 기록'!$B:$B,"&lt;="&amp;$D$3))</f>
        <v/>
      </c>
      <c r="F129" s="22">
        <f>IF(A129="","",C129+D129-E129)</f>
        <v/>
      </c>
      <c r="G129" s="21">
        <f>IF(A129="","",F129*N('품목 목록'!G129))</f>
        <v/>
      </c>
    </row>
    <row r="130">
      <c r="A130" s="26">
        <f>'품목 목록'!A130&amp;""</f>
        <v/>
      </c>
      <c r="B130" s="19">
        <f>IF(A130="","",'품목 목록'!B130)</f>
        <v/>
      </c>
      <c r="C130" s="21">
        <f>IF(A130="","",N('품목 목록'!E130)+SUMIFS('입출고 기록'!$F:$F,'입출고 기록'!$D:$D,A130,'입출고 기록'!$C:$C,"입고",'입출고 기록'!$B:$B,"&lt;"&amp;$B$3)-SUMIFS('입출고 기록'!$F:$F,'입출고 기록'!$D:$D,A130,'입출고 기록'!$C:$C,"출고",'입출고 기록'!$B:$B,"&lt;"&amp;$B$3))</f>
        <v/>
      </c>
      <c r="D130" s="21">
        <f>IF(A130="","",SUMIFS('입출고 기록'!$F:$F,'입출고 기록'!$D:$D,A130,'입출고 기록'!$C:$C,"입고",'입출고 기록'!$B:$B,"&gt;="&amp;$B$3,'입출고 기록'!$B:$B,"&lt;="&amp;$D$3))</f>
        <v/>
      </c>
      <c r="E130" s="21">
        <f>IF(A130="","",SUMIFS('입출고 기록'!$F:$F,'입출고 기록'!$D:$D,A130,'입출고 기록'!$C:$C,"출고",'입출고 기록'!$B:$B,"&gt;="&amp;$B$3,'입출고 기록'!$B:$B,"&lt;="&amp;$D$3))</f>
        <v/>
      </c>
      <c r="F130" s="22">
        <f>IF(A130="","",C130+D130-E130)</f>
        <v/>
      </c>
      <c r="G130" s="21">
        <f>IF(A130="","",F130*N('품목 목록'!G130))</f>
        <v/>
      </c>
    </row>
    <row r="131">
      <c r="A131" s="26">
        <f>'품목 목록'!A131&amp;""</f>
        <v/>
      </c>
      <c r="B131" s="19">
        <f>IF(A131="","",'품목 목록'!B131)</f>
        <v/>
      </c>
      <c r="C131" s="21">
        <f>IF(A131="","",N('품목 목록'!E131)+SUMIFS('입출고 기록'!$F:$F,'입출고 기록'!$D:$D,A131,'입출고 기록'!$C:$C,"입고",'입출고 기록'!$B:$B,"&lt;"&amp;$B$3)-SUMIFS('입출고 기록'!$F:$F,'입출고 기록'!$D:$D,A131,'입출고 기록'!$C:$C,"출고",'입출고 기록'!$B:$B,"&lt;"&amp;$B$3))</f>
        <v/>
      </c>
      <c r="D131" s="21">
        <f>IF(A131="","",SUMIFS('입출고 기록'!$F:$F,'입출고 기록'!$D:$D,A131,'입출고 기록'!$C:$C,"입고",'입출고 기록'!$B:$B,"&gt;="&amp;$B$3,'입출고 기록'!$B:$B,"&lt;="&amp;$D$3))</f>
        <v/>
      </c>
      <c r="E131" s="21">
        <f>IF(A131="","",SUMIFS('입출고 기록'!$F:$F,'입출고 기록'!$D:$D,A131,'입출고 기록'!$C:$C,"출고",'입출고 기록'!$B:$B,"&gt;="&amp;$B$3,'입출고 기록'!$B:$B,"&lt;="&amp;$D$3))</f>
        <v/>
      </c>
      <c r="F131" s="22">
        <f>IF(A131="","",C131+D131-E131)</f>
        <v/>
      </c>
      <c r="G131" s="21">
        <f>IF(A131="","",F131*N('품목 목록'!G131))</f>
        <v/>
      </c>
    </row>
    <row r="132">
      <c r="A132" s="26">
        <f>'품목 목록'!A132&amp;""</f>
        <v/>
      </c>
      <c r="B132" s="19">
        <f>IF(A132="","",'품목 목록'!B132)</f>
        <v/>
      </c>
      <c r="C132" s="21">
        <f>IF(A132="","",N('품목 목록'!E132)+SUMIFS('입출고 기록'!$F:$F,'입출고 기록'!$D:$D,A132,'입출고 기록'!$C:$C,"입고",'입출고 기록'!$B:$B,"&lt;"&amp;$B$3)-SUMIFS('입출고 기록'!$F:$F,'입출고 기록'!$D:$D,A132,'입출고 기록'!$C:$C,"출고",'입출고 기록'!$B:$B,"&lt;"&amp;$B$3))</f>
        <v/>
      </c>
      <c r="D132" s="21">
        <f>IF(A132="","",SUMIFS('입출고 기록'!$F:$F,'입출고 기록'!$D:$D,A132,'입출고 기록'!$C:$C,"입고",'입출고 기록'!$B:$B,"&gt;="&amp;$B$3,'입출고 기록'!$B:$B,"&lt;="&amp;$D$3))</f>
        <v/>
      </c>
      <c r="E132" s="21">
        <f>IF(A132="","",SUMIFS('입출고 기록'!$F:$F,'입출고 기록'!$D:$D,A132,'입출고 기록'!$C:$C,"출고",'입출고 기록'!$B:$B,"&gt;="&amp;$B$3,'입출고 기록'!$B:$B,"&lt;="&amp;$D$3))</f>
        <v/>
      </c>
      <c r="F132" s="22">
        <f>IF(A132="","",C132+D132-E132)</f>
        <v/>
      </c>
      <c r="G132" s="21">
        <f>IF(A132="","",F132*N('품목 목록'!G132))</f>
        <v/>
      </c>
    </row>
    <row r="133">
      <c r="A133" s="26">
        <f>'품목 목록'!A133&amp;""</f>
        <v/>
      </c>
      <c r="B133" s="19">
        <f>IF(A133="","",'품목 목록'!B133)</f>
        <v/>
      </c>
      <c r="C133" s="21">
        <f>IF(A133="","",N('품목 목록'!E133)+SUMIFS('입출고 기록'!$F:$F,'입출고 기록'!$D:$D,A133,'입출고 기록'!$C:$C,"입고",'입출고 기록'!$B:$B,"&lt;"&amp;$B$3)-SUMIFS('입출고 기록'!$F:$F,'입출고 기록'!$D:$D,A133,'입출고 기록'!$C:$C,"출고",'입출고 기록'!$B:$B,"&lt;"&amp;$B$3))</f>
        <v/>
      </c>
      <c r="D133" s="21">
        <f>IF(A133="","",SUMIFS('입출고 기록'!$F:$F,'입출고 기록'!$D:$D,A133,'입출고 기록'!$C:$C,"입고",'입출고 기록'!$B:$B,"&gt;="&amp;$B$3,'입출고 기록'!$B:$B,"&lt;="&amp;$D$3))</f>
        <v/>
      </c>
      <c r="E133" s="21">
        <f>IF(A133="","",SUMIFS('입출고 기록'!$F:$F,'입출고 기록'!$D:$D,A133,'입출고 기록'!$C:$C,"출고",'입출고 기록'!$B:$B,"&gt;="&amp;$B$3,'입출고 기록'!$B:$B,"&lt;="&amp;$D$3))</f>
        <v/>
      </c>
      <c r="F133" s="22">
        <f>IF(A133="","",C133+D133-E133)</f>
        <v/>
      </c>
      <c r="G133" s="21">
        <f>IF(A133="","",F133*N('품목 목록'!G133))</f>
        <v/>
      </c>
    </row>
    <row r="134">
      <c r="A134" s="26">
        <f>'품목 목록'!A134&amp;""</f>
        <v/>
      </c>
      <c r="B134" s="19">
        <f>IF(A134="","",'품목 목록'!B134)</f>
        <v/>
      </c>
      <c r="C134" s="21">
        <f>IF(A134="","",N('품목 목록'!E134)+SUMIFS('입출고 기록'!$F:$F,'입출고 기록'!$D:$D,A134,'입출고 기록'!$C:$C,"입고",'입출고 기록'!$B:$B,"&lt;"&amp;$B$3)-SUMIFS('입출고 기록'!$F:$F,'입출고 기록'!$D:$D,A134,'입출고 기록'!$C:$C,"출고",'입출고 기록'!$B:$B,"&lt;"&amp;$B$3))</f>
        <v/>
      </c>
      <c r="D134" s="21">
        <f>IF(A134="","",SUMIFS('입출고 기록'!$F:$F,'입출고 기록'!$D:$D,A134,'입출고 기록'!$C:$C,"입고",'입출고 기록'!$B:$B,"&gt;="&amp;$B$3,'입출고 기록'!$B:$B,"&lt;="&amp;$D$3))</f>
        <v/>
      </c>
      <c r="E134" s="21">
        <f>IF(A134="","",SUMIFS('입출고 기록'!$F:$F,'입출고 기록'!$D:$D,A134,'입출고 기록'!$C:$C,"출고",'입출고 기록'!$B:$B,"&gt;="&amp;$B$3,'입출고 기록'!$B:$B,"&lt;="&amp;$D$3))</f>
        <v/>
      </c>
      <c r="F134" s="22">
        <f>IF(A134="","",C134+D134-E134)</f>
        <v/>
      </c>
      <c r="G134" s="21">
        <f>IF(A134="","",F134*N('품목 목록'!G134))</f>
        <v/>
      </c>
    </row>
    <row r="135">
      <c r="A135" s="26">
        <f>'품목 목록'!A135&amp;""</f>
        <v/>
      </c>
      <c r="B135" s="19">
        <f>IF(A135="","",'품목 목록'!B135)</f>
        <v/>
      </c>
      <c r="C135" s="21">
        <f>IF(A135="","",N('품목 목록'!E135)+SUMIFS('입출고 기록'!$F:$F,'입출고 기록'!$D:$D,A135,'입출고 기록'!$C:$C,"입고",'입출고 기록'!$B:$B,"&lt;"&amp;$B$3)-SUMIFS('입출고 기록'!$F:$F,'입출고 기록'!$D:$D,A135,'입출고 기록'!$C:$C,"출고",'입출고 기록'!$B:$B,"&lt;"&amp;$B$3))</f>
        <v/>
      </c>
      <c r="D135" s="21">
        <f>IF(A135="","",SUMIFS('입출고 기록'!$F:$F,'입출고 기록'!$D:$D,A135,'입출고 기록'!$C:$C,"입고",'입출고 기록'!$B:$B,"&gt;="&amp;$B$3,'입출고 기록'!$B:$B,"&lt;="&amp;$D$3))</f>
        <v/>
      </c>
      <c r="E135" s="21">
        <f>IF(A135="","",SUMIFS('입출고 기록'!$F:$F,'입출고 기록'!$D:$D,A135,'입출고 기록'!$C:$C,"출고",'입출고 기록'!$B:$B,"&gt;="&amp;$B$3,'입출고 기록'!$B:$B,"&lt;="&amp;$D$3))</f>
        <v/>
      </c>
      <c r="F135" s="22">
        <f>IF(A135="","",C135+D135-E135)</f>
        <v/>
      </c>
      <c r="G135" s="21">
        <f>IF(A135="","",F135*N('품목 목록'!G135))</f>
        <v/>
      </c>
    </row>
    <row r="136">
      <c r="A136" s="26">
        <f>'품목 목록'!A136&amp;""</f>
        <v/>
      </c>
      <c r="B136" s="19">
        <f>IF(A136="","",'품목 목록'!B136)</f>
        <v/>
      </c>
      <c r="C136" s="21">
        <f>IF(A136="","",N('품목 목록'!E136)+SUMIFS('입출고 기록'!$F:$F,'입출고 기록'!$D:$D,A136,'입출고 기록'!$C:$C,"입고",'입출고 기록'!$B:$B,"&lt;"&amp;$B$3)-SUMIFS('입출고 기록'!$F:$F,'입출고 기록'!$D:$D,A136,'입출고 기록'!$C:$C,"출고",'입출고 기록'!$B:$B,"&lt;"&amp;$B$3))</f>
        <v/>
      </c>
      <c r="D136" s="21">
        <f>IF(A136="","",SUMIFS('입출고 기록'!$F:$F,'입출고 기록'!$D:$D,A136,'입출고 기록'!$C:$C,"입고",'입출고 기록'!$B:$B,"&gt;="&amp;$B$3,'입출고 기록'!$B:$B,"&lt;="&amp;$D$3))</f>
        <v/>
      </c>
      <c r="E136" s="21">
        <f>IF(A136="","",SUMIFS('입출고 기록'!$F:$F,'입출고 기록'!$D:$D,A136,'입출고 기록'!$C:$C,"출고",'입출고 기록'!$B:$B,"&gt;="&amp;$B$3,'입출고 기록'!$B:$B,"&lt;="&amp;$D$3))</f>
        <v/>
      </c>
      <c r="F136" s="22">
        <f>IF(A136="","",C136+D136-E136)</f>
        <v/>
      </c>
      <c r="G136" s="21">
        <f>IF(A136="","",F136*N('품목 목록'!G136))</f>
        <v/>
      </c>
    </row>
    <row r="137">
      <c r="A137" s="26">
        <f>'품목 목록'!A137&amp;""</f>
        <v/>
      </c>
      <c r="B137" s="19">
        <f>IF(A137="","",'품목 목록'!B137)</f>
        <v/>
      </c>
      <c r="C137" s="21">
        <f>IF(A137="","",N('품목 목록'!E137)+SUMIFS('입출고 기록'!$F:$F,'입출고 기록'!$D:$D,A137,'입출고 기록'!$C:$C,"입고",'입출고 기록'!$B:$B,"&lt;"&amp;$B$3)-SUMIFS('입출고 기록'!$F:$F,'입출고 기록'!$D:$D,A137,'입출고 기록'!$C:$C,"출고",'입출고 기록'!$B:$B,"&lt;"&amp;$B$3))</f>
        <v/>
      </c>
      <c r="D137" s="21">
        <f>IF(A137="","",SUMIFS('입출고 기록'!$F:$F,'입출고 기록'!$D:$D,A137,'입출고 기록'!$C:$C,"입고",'입출고 기록'!$B:$B,"&gt;="&amp;$B$3,'입출고 기록'!$B:$B,"&lt;="&amp;$D$3))</f>
        <v/>
      </c>
      <c r="E137" s="21">
        <f>IF(A137="","",SUMIFS('입출고 기록'!$F:$F,'입출고 기록'!$D:$D,A137,'입출고 기록'!$C:$C,"출고",'입출고 기록'!$B:$B,"&gt;="&amp;$B$3,'입출고 기록'!$B:$B,"&lt;="&amp;$D$3))</f>
        <v/>
      </c>
      <c r="F137" s="22">
        <f>IF(A137="","",C137+D137-E137)</f>
        <v/>
      </c>
      <c r="G137" s="21">
        <f>IF(A137="","",F137*N('품목 목록'!G137))</f>
        <v/>
      </c>
    </row>
    <row r="138">
      <c r="A138" s="26">
        <f>'품목 목록'!A138&amp;""</f>
        <v/>
      </c>
      <c r="B138" s="19">
        <f>IF(A138="","",'품목 목록'!B138)</f>
        <v/>
      </c>
      <c r="C138" s="21">
        <f>IF(A138="","",N('품목 목록'!E138)+SUMIFS('입출고 기록'!$F:$F,'입출고 기록'!$D:$D,A138,'입출고 기록'!$C:$C,"입고",'입출고 기록'!$B:$B,"&lt;"&amp;$B$3)-SUMIFS('입출고 기록'!$F:$F,'입출고 기록'!$D:$D,A138,'입출고 기록'!$C:$C,"출고",'입출고 기록'!$B:$B,"&lt;"&amp;$B$3))</f>
        <v/>
      </c>
      <c r="D138" s="21">
        <f>IF(A138="","",SUMIFS('입출고 기록'!$F:$F,'입출고 기록'!$D:$D,A138,'입출고 기록'!$C:$C,"입고",'입출고 기록'!$B:$B,"&gt;="&amp;$B$3,'입출고 기록'!$B:$B,"&lt;="&amp;$D$3))</f>
        <v/>
      </c>
      <c r="E138" s="21">
        <f>IF(A138="","",SUMIFS('입출고 기록'!$F:$F,'입출고 기록'!$D:$D,A138,'입출고 기록'!$C:$C,"출고",'입출고 기록'!$B:$B,"&gt;="&amp;$B$3,'입출고 기록'!$B:$B,"&lt;="&amp;$D$3))</f>
        <v/>
      </c>
      <c r="F138" s="22">
        <f>IF(A138="","",C138+D138-E138)</f>
        <v/>
      </c>
      <c r="G138" s="21">
        <f>IF(A138="","",F138*N('품목 목록'!G138))</f>
        <v/>
      </c>
    </row>
    <row r="139">
      <c r="A139" s="26">
        <f>'품목 목록'!A139&amp;""</f>
        <v/>
      </c>
      <c r="B139" s="19">
        <f>IF(A139="","",'품목 목록'!B139)</f>
        <v/>
      </c>
      <c r="C139" s="21">
        <f>IF(A139="","",N('품목 목록'!E139)+SUMIFS('입출고 기록'!$F:$F,'입출고 기록'!$D:$D,A139,'입출고 기록'!$C:$C,"입고",'입출고 기록'!$B:$B,"&lt;"&amp;$B$3)-SUMIFS('입출고 기록'!$F:$F,'입출고 기록'!$D:$D,A139,'입출고 기록'!$C:$C,"출고",'입출고 기록'!$B:$B,"&lt;"&amp;$B$3))</f>
        <v/>
      </c>
      <c r="D139" s="21">
        <f>IF(A139="","",SUMIFS('입출고 기록'!$F:$F,'입출고 기록'!$D:$D,A139,'입출고 기록'!$C:$C,"입고",'입출고 기록'!$B:$B,"&gt;="&amp;$B$3,'입출고 기록'!$B:$B,"&lt;="&amp;$D$3))</f>
        <v/>
      </c>
      <c r="E139" s="21">
        <f>IF(A139="","",SUMIFS('입출고 기록'!$F:$F,'입출고 기록'!$D:$D,A139,'입출고 기록'!$C:$C,"출고",'입출고 기록'!$B:$B,"&gt;="&amp;$B$3,'입출고 기록'!$B:$B,"&lt;="&amp;$D$3))</f>
        <v/>
      </c>
      <c r="F139" s="22">
        <f>IF(A139="","",C139+D139-E139)</f>
        <v/>
      </c>
      <c r="G139" s="21">
        <f>IF(A139="","",F139*N('품목 목록'!G139))</f>
        <v/>
      </c>
    </row>
    <row r="140">
      <c r="A140" s="26">
        <f>'품목 목록'!A140&amp;""</f>
        <v/>
      </c>
      <c r="B140" s="19">
        <f>IF(A140="","",'품목 목록'!B140)</f>
        <v/>
      </c>
      <c r="C140" s="21">
        <f>IF(A140="","",N('품목 목록'!E140)+SUMIFS('입출고 기록'!$F:$F,'입출고 기록'!$D:$D,A140,'입출고 기록'!$C:$C,"입고",'입출고 기록'!$B:$B,"&lt;"&amp;$B$3)-SUMIFS('입출고 기록'!$F:$F,'입출고 기록'!$D:$D,A140,'입출고 기록'!$C:$C,"출고",'입출고 기록'!$B:$B,"&lt;"&amp;$B$3))</f>
        <v/>
      </c>
      <c r="D140" s="21">
        <f>IF(A140="","",SUMIFS('입출고 기록'!$F:$F,'입출고 기록'!$D:$D,A140,'입출고 기록'!$C:$C,"입고",'입출고 기록'!$B:$B,"&gt;="&amp;$B$3,'입출고 기록'!$B:$B,"&lt;="&amp;$D$3))</f>
        <v/>
      </c>
      <c r="E140" s="21">
        <f>IF(A140="","",SUMIFS('입출고 기록'!$F:$F,'입출고 기록'!$D:$D,A140,'입출고 기록'!$C:$C,"출고",'입출고 기록'!$B:$B,"&gt;="&amp;$B$3,'입출고 기록'!$B:$B,"&lt;="&amp;$D$3))</f>
        <v/>
      </c>
      <c r="F140" s="22">
        <f>IF(A140="","",C140+D140-E140)</f>
        <v/>
      </c>
      <c r="G140" s="21">
        <f>IF(A140="","",F140*N('품목 목록'!G140))</f>
        <v/>
      </c>
    </row>
    <row r="141">
      <c r="A141" s="26">
        <f>'품목 목록'!A141&amp;""</f>
        <v/>
      </c>
      <c r="B141" s="19">
        <f>IF(A141="","",'품목 목록'!B141)</f>
        <v/>
      </c>
      <c r="C141" s="21">
        <f>IF(A141="","",N('품목 목록'!E141)+SUMIFS('입출고 기록'!$F:$F,'입출고 기록'!$D:$D,A141,'입출고 기록'!$C:$C,"입고",'입출고 기록'!$B:$B,"&lt;"&amp;$B$3)-SUMIFS('입출고 기록'!$F:$F,'입출고 기록'!$D:$D,A141,'입출고 기록'!$C:$C,"출고",'입출고 기록'!$B:$B,"&lt;"&amp;$B$3))</f>
        <v/>
      </c>
      <c r="D141" s="21">
        <f>IF(A141="","",SUMIFS('입출고 기록'!$F:$F,'입출고 기록'!$D:$D,A141,'입출고 기록'!$C:$C,"입고",'입출고 기록'!$B:$B,"&gt;="&amp;$B$3,'입출고 기록'!$B:$B,"&lt;="&amp;$D$3))</f>
        <v/>
      </c>
      <c r="E141" s="21">
        <f>IF(A141="","",SUMIFS('입출고 기록'!$F:$F,'입출고 기록'!$D:$D,A141,'입출고 기록'!$C:$C,"출고",'입출고 기록'!$B:$B,"&gt;="&amp;$B$3,'입출고 기록'!$B:$B,"&lt;="&amp;$D$3))</f>
        <v/>
      </c>
      <c r="F141" s="22">
        <f>IF(A141="","",C141+D141-E141)</f>
        <v/>
      </c>
      <c r="G141" s="21">
        <f>IF(A141="","",F141*N('품목 목록'!G141))</f>
        <v/>
      </c>
    </row>
    <row r="142">
      <c r="A142" s="26">
        <f>'품목 목록'!A142&amp;""</f>
        <v/>
      </c>
      <c r="B142" s="19">
        <f>IF(A142="","",'품목 목록'!B142)</f>
        <v/>
      </c>
      <c r="C142" s="21">
        <f>IF(A142="","",N('품목 목록'!E142)+SUMIFS('입출고 기록'!$F:$F,'입출고 기록'!$D:$D,A142,'입출고 기록'!$C:$C,"입고",'입출고 기록'!$B:$B,"&lt;"&amp;$B$3)-SUMIFS('입출고 기록'!$F:$F,'입출고 기록'!$D:$D,A142,'입출고 기록'!$C:$C,"출고",'입출고 기록'!$B:$B,"&lt;"&amp;$B$3))</f>
        <v/>
      </c>
      <c r="D142" s="21">
        <f>IF(A142="","",SUMIFS('입출고 기록'!$F:$F,'입출고 기록'!$D:$D,A142,'입출고 기록'!$C:$C,"입고",'입출고 기록'!$B:$B,"&gt;="&amp;$B$3,'입출고 기록'!$B:$B,"&lt;="&amp;$D$3))</f>
        <v/>
      </c>
      <c r="E142" s="21">
        <f>IF(A142="","",SUMIFS('입출고 기록'!$F:$F,'입출고 기록'!$D:$D,A142,'입출고 기록'!$C:$C,"출고",'입출고 기록'!$B:$B,"&gt;="&amp;$B$3,'입출고 기록'!$B:$B,"&lt;="&amp;$D$3))</f>
        <v/>
      </c>
      <c r="F142" s="22">
        <f>IF(A142="","",C142+D142-E142)</f>
        <v/>
      </c>
      <c r="G142" s="21">
        <f>IF(A142="","",F142*N('품목 목록'!G142))</f>
        <v/>
      </c>
    </row>
    <row r="143">
      <c r="A143" s="26">
        <f>'품목 목록'!A143&amp;""</f>
        <v/>
      </c>
      <c r="B143" s="19">
        <f>IF(A143="","",'품목 목록'!B143)</f>
        <v/>
      </c>
      <c r="C143" s="21">
        <f>IF(A143="","",N('품목 목록'!E143)+SUMIFS('입출고 기록'!$F:$F,'입출고 기록'!$D:$D,A143,'입출고 기록'!$C:$C,"입고",'입출고 기록'!$B:$B,"&lt;"&amp;$B$3)-SUMIFS('입출고 기록'!$F:$F,'입출고 기록'!$D:$D,A143,'입출고 기록'!$C:$C,"출고",'입출고 기록'!$B:$B,"&lt;"&amp;$B$3))</f>
        <v/>
      </c>
      <c r="D143" s="21">
        <f>IF(A143="","",SUMIFS('입출고 기록'!$F:$F,'입출고 기록'!$D:$D,A143,'입출고 기록'!$C:$C,"입고",'입출고 기록'!$B:$B,"&gt;="&amp;$B$3,'입출고 기록'!$B:$B,"&lt;="&amp;$D$3))</f>
        <v/>
      </c>
      <c r="E143" s="21">
        <f>IF(A143="","",SUMIFS('입출고 기록'!$F:$F,'입출고 기록'!$D:$D,A143,'입출고 기록'!$C:$C,"출고",'입출고 기록'!$B:$B,"&gt;="&amp;$B$3,'입출고 기록'!$B:$B,"&lt;="&amp;$D$3))</f>
        <v/>
      </c>
      <c r="F143" s="22">
        <f>IF(A143="","",C143+D143-E143)</f>
        <v/>
      </c>
      <c r="G143" s="21">
        <f>IF(A143="","",F143*N('품목 목록'!G143))</f>
        <v/>
      </c>
    </row>
    <row r="144">
      <c r="A144" s="26">
        <f>'품목 목록'!A144&amp;""</f>
        <v/>
      </c>
      <c r="B144" s="19">
        <f>IF(A144="","",'품목 목록'!B144)</f>
        <v/>
      </c>
      <c r="C144" s="21">
        <f>IF(A144="","",N('품목 목록'!E144)+SUMIFS('입출고 기록'!$F:$F,'입출고 기록'!$D:$D,A144,'입출고 기록'!$C:$C,"입고",'입출고 기록'!$B:$B,"&lt;"&amp;$B$3)-SUMIFS('입출고 기록'!$F:$F,'입출고 기록'!$D:$D,A144,'입출고 기록'!$C:$C,"출고",'입출고 기록'!$B:$B,"&lt;"&amp;$B$3))</f>
        <v/>
      </c>
      <c r="D144" s="21">
        <f>IF(A144="","",SUMIFS('입출고 기록'!$F:$F,'입출고 기록'!$D:$D,A144,'입출고 기록'!$C:$C,"입고",'입출고 기록'!$B:$B,"&gt;="&amp;$B$3,'입출고 기록'!$B:$B,"&lt;="&amp;$D$3))</f>
        <v/>
      </c>
      <c r="E144" s="21">
        <f>IF(A144="","",SUMIFS('입출고 기록'!$F:$F,'입출고 기록'!$D:$D,A144,'입출고 기록'!$C:$C,"출고",'입출고 기록'!$B:$B,"&gt;="&amp;$B$3,'입출고 기록'!$B:$B,"&lt;="&amp;$D$3))</f>
        <v/>
      </c>
      <c r="F144" s="22">
        <f>IF(A144="","",C144+D144-E144)</f>
        <v/>
      </c>
      <c r="G144" s="21">
        <f>IF(A144="","",F144*N('품목 목록'!G144))</f>
        <v/>
      </c>
    </row>
    <row r="145">
      <c r="A145" s="26">
        <f>'품목 목록'!A145&amp;""</f>
        <v/>
      </c>
      <c r="B145" s="19">
        <f>IF(A145="","",'품목 목록'!B145)</f>
        <v/>
      </c>
      <c r="C145" s="21">
        <f>IF(A145="","",N('품목 목록'!E145)+SUMIFS('입출고 기록'!$F:$F,'입출고 기록'!$D:$D,A145,'입출고 기록'!$C:$C,"입고",'입출고 기록'!$B:$B,"&lt;"&amp;$B$3)-SUMIFS('입출고 기록'!$F:$F,'입출고 기록'!$D:$D,A145,'입출고 기록'!$C:$C,"출고",'입출고 기록'!$B:$B,"&lt;"&amp;$B$3))</f>
        <v/>
      </c>
      <c r="D145" s="21">
        <f>IF(A145="","",SUMIFS('입출고 기록'!$F:$F,'입출고 기록'!$D:$D,A145,'입출고 기록'!$C:$C,"입고",'입출고 기록'!$B:$B,"&gt;="&amp;$B$3,'입출고 기록'!$B:$B,"&lt;="&amp;$D$3))</f>
        <v/>
      </c>
      <c r="E145" s="21">
        <f>IF(A145="","",SUMIFS('입출고 기록'!$F:$F,'입출고 기록'!$D:$D,A145,'입출고 기록'!$C:$C,"출고",'입출고 기록'!$B:$B,"&gt;="&amp;$B$3,'입출고 기록'!$B:$B,"&lt;="&amp;$D$3))</f>
        <v/>
      </c>
      <c r="F145" s="22">
        <f>IF(A145="","",C145+D145-E145)</f>
        <v/>
      </c>
      <c r="G145" s="21">
        <f>IF(A145="","",F145*N('품목 목록'!G145))</f>
        <v/>
      </c>
    </row>
    <row r="146">
      <c r="A146" s="26">
        <f>'품목 목록'!A146&amp;""</f>
        <v/>
      </c>
      <c r="B146" s="19">
        <f>IF(A146="","",'품목 목록'!B146)</f>
        <v/>
      </c>
      <c r="C146" s="21">
        <f>IF(A146="","",N('품목 목록'!E146)+SUMIFS('입출고 기록'!$F:$F,'입출고 기록'!$D:$D,A146,'입출고 기록'!$C:$C,"입고",'입출고 기록'!$B:$B,"&lt;"&amp;$B$3)-SUMIFS('입출고 기록'!$F:$F,'입출고 기록'!$D:$D,A146,'입출고 기록'!$C:$C,"출고",'입출고 기록'!$B:$B,"&lt;"&amp;$B$3))</f>
        <v/>
      </c>
      <c r="D146" s="21">
        <f>IF(A146="","",SUMIFS('입출고 기록'!$F:$F,'입출고 기록'!$D:$D,A146,'입출고 기록'!$C:$C,"입고",'입출고 기록'!$B:$B,"&gt;="&amp;$B$3,'입출고 기록'!$B:$B,"&lt;="&amp;$D$3))</f>
        <v/>
      </c>
      <c r="E146" s="21">
        <f>IF(A146="","",SUMIFS('입출고 기록'!$F:$F,'입출고 기록'!$D:$D,A146,'입출고 기록'!$C:$C,"출고",'입출고 기록'!$B:$B,"&gt;="&amp;$B$3,'입출고 기록'!$B:$B,"&lt;="&amp;$D$3))</f>
        <v/>
      </c>
      <c r="F146" s="22">
        <f>IF(A146="","",C146+D146-E146)</f>
        <v/>
      </c>
      <c r="G146" s="21">
        <f>IF(A146="","",F146*N('품목 목록'!G146))</f>
        <v/>
      </c>
    </row>
    <row r="147">
      <c r="A147" s="26">
        <f>'품목 목록'!A147&amp;""</f>
        <v/>
      </c>
      <c r="B147" s="19">
        <f>IF(A147="","",'품목 목록'!B147)</f>
        <v/>
      </c>
      <c r="C147" s="21">
        <f>IF(A147="","",N('품목 목록'!E147)+SUMIFS('입출고 기록'!$F:$F,'입출고 기록'!$D:$D,A147,'입출고 기록'!$C:$C,"입고",'입출고 기록'!$B:$B,"&lt;"&amp;$B$3)-SUMIFS('입출고 기록'!$F:$F,'입출고 기록'!$D:$D,A147,'입출고 기록'!$C:$C,"출고",'입출고 기록'!$B:$B,"&lt;"&amp;$B$3))</f>
        <v/>
      </c>
      <c r="D147" s="21">
        <f>IF(A147="","",SUMIFS('입출고 기록'!$F:$F,'입출고 기록'!$D:$D,A147,'입출고 기록'!$C:$C,"입고",'입출고 기록'!$B:$B,"&gt;="&amp;$B$3,'입출고 기록'!$B:$B,"&lt;="&amp;$D$3))</f>
        <v/>
      </c>
      <c r="E147" s="21">
        <f>IF(A147="","",SUMIFS('입출고 기록'!$F:$F,'입출고 기록'!$D:$D,A147,'입출고 기록'!$C:$C,"출고",'입출고 기록'!$B:$B,"&gt;="&amp;$B$3,'입출고 기록'!$B:$B,"&lt;="&amp;$D$3))</f>
        <v/>
      </c>
      <c r="F147" s="22">
        <f>IF(A147="","",C147+D147-E147)</f>
        <v/>
      </c>
      <c r="G147" s="21">
        <f>IF(A147="","",F147*N('품목 목록'!G147))</f>
        <v/>
      </c>
    </row>
    <row r="148">
      <c r="A148" s="26">
        <f>'품목 목록'!A148&amp;""</f>
        <v/>
      </c>
      <c r="B148" s="19">
        <f>IF(A148="","",'품목 목록'!B148)</f>
        <v/>
      </c>
      <c r="C148" s="21">
        <f>IF(A148="","",N('품목 목록'!E148)+SUMIFS('입출고 기록'!$F:$F,'입출고 기록'!$D:$D,A148,'입출고 기록'!$C:$C,"입고",'입출고 기록'!$B:$B,"&lt;"&amp;$B$3)-SUMIFS('입출고 기록'!$F:$F,'입출고 기록'!$D:$D,A148,'입출고 기록'!$C:$C,"출고",'입출고 기록'!$B:$B,"&lt;"&amp;$B$3))</f>
        <v/>
      </c>
      <c r="D148" s="21">
        <f>IF(A148="","",SUMIFS('입출고 기록'!$F:$F,'입출고 기록'!$D:$D,A148,'입출고 기록'!$C:$C,"입고",'입출고 기록'!$B:$B,"&gt;="&amp;$B$3,'입출고 기록'!$B:$B,"&lt;="&amp;$D$3))</f>
        <v/>
      </c>
      <c r="E148" s="21">
        <f>IF(A148="","",SUMIFS('입출고 기록'!$F:$F,'입출고 기록'!$D:$D,A148,'입출고 기록'!$C:$C,"출고",'입출고 기록'!$B:$B,"&gt;="&amp;$B$3,'입출고 기록'!$B:$B,"&lt;="&amp;$D$3))</f>
        <v/>
      </c>
      <c r="F148" s="22">
        <f>IF(A148="","",C148+D148-E148)</f>
        <v/>
      </c>
      <c r="G148" s="21">
        <f>IF(A148="","",F148*N('품목 목록'!G148))</f>
        <v/>
      </c>
    </row>
    <row r="149">
      <c r="A149" s="26">
        <f>'품목 목록'!A149&amp;""</f>
        <v/>
      </c>
      <c r="B149" s="19">
        <f>IF(A149="","",'품목 목록'!B149)</f>
        <v/>
      </c>
      <c r="C149" s="21">
        <f>IF(A149="","",N('품목 목록'!E149)+SUMIFS('입출고 기록'!$F:$F,'입출고 기록'!$D:$D,A149,'입출고 기록'!$C:$C,"입고",'입출고 기록'!$B:$B,"&lt;"&amp;$B$3)-SUMIFS('입출고 기록'!$F:$F,'입출고 기록'!$D:$D,A149,'입출고 기록'!$C:$C,"출고",'입출고 기록'!$B:$B,"&lt;"&amp;$B$3))</f>
        <v/>
      </c>
      <c r="D149" s="21">
        <f>IF(A149="","",SUMIFS('입출고 기록'!$F:$F,'입출고 기록'!$D:$D,A149,'입출고 기록'!$C:$C,"입고",'입출고 기록'!$B:$B,"&gt;="&amp;$B$3,'입출고 기록'!$B:$B,"&lt;="&amp;$D$3))</f>
        <v/>
      </c>
      <c r="E149" s="21">
        <f>IF(A149="","",SUMIFS('입출고 기록'!$F:$F,'입출고 기록'!$D:$D,A149,'입출고 기록'!$C:$C,"출고",'입출고 기록'!$B:$B,"&gt;="&amp;$B$3,'입출고 기록'!$B:$B,"&lt;="&amp;$D$3))</f>
        <v/>
      </c>
      <c r="F149" s="22">
        <f>IF(A149="","",C149+D149-E149)</f>
        <v/>
      </c>
      <c r="G149" s="21">
        <f>IF(A149="","",F149*N('품목 목록'!G149))</f>
        <v/>
      </c>
    </row>
    <row r="150">
      <c r="A150" s="26">
        <f>'품목 목록'!A150&amp;""</f>
        <v/>
      </c>
      <c r="B150" s="19">
        <f>IF(A150="","",'품목 목록'!B150)</f>
        <v/>
      </c>
      <c r="C150" s="21">
        <f>IF(A150="","",N('품목 목록'!E150)+SUMIFS('입출고 기록'!$F:$F,'입출고 기록'!$D:$D,A150,'입출고 기록'!$C:$C,"입고",'입출고 기록'!$B:$B,"&lt;"&amp;$B$3)-SUMIFS('입출고 기록'!$F:$F,'입출고 기록'!$D:$D,A150,'입출고 기록'!$C:$C,"출고",'입출고 기록'!$B:$B,"&lt;"&amp;$B$3))</f>
        <v/>
      </c>
      <c r="D150" s="21">
        <f>IF(A150="","",SUMIFS('입출고 기록'!$F:$F,'입출고 기록'!$D:$D,A150,'입출고 기록'!$C:$C,"입고",'입출고 기록'!$B:$B,"&gt;="&amp;$B$3,'입출고 기록'!$B:$B,"&lt;="&amp;$D$3))</f>
        <v/>
      </c>
      <c r="E150" s="21">
        <f>IF(A150="","",SUMIFS('입출고 기록'!$F:$F,'입출고 기록'!$D:$D,A150,'입출고 기록'!$C:$C,"출고",'입출고 기록'!$B:$B,"&gt;="&amp;$B$3,'입출고 기록'!$B:$B,"&lt;="&amp;$D$3))</f>
        <v/>
      </c>
      <c r="F150" s="22">
        <f>IF(A150="","",C150+D150-E150)</f>
        <v/>
      </c>
      <c r="G150" s="21">
        <f>IF(A150="","",F150*N('품목 목록'!G150))</f>
        <v/>
      </c>
    </row>
    <row r="151">
      <c r="A151" s="26">
        <f>'품목 목록'!A151&amp;""</f>
        <v/>
      </c>
      <c r="B151" s="19">
        <f>IF(A151="","",'품목 목록'!B151)</f>
        <v/>
      </c>
      <c r="C151" s="21">
        <f>IF(A151="","",N('품목 목록'!E151)+SUMIFS('입출고 기록'!$F:$F,'입출고 기록'!$D:$D,A151,'입출고 기록'!$C:$C,"입고",'입출고 기록'!$B:$B,"&lt;"&amp;$B$3)-SUMIFS('입출고 기록'!$F:$F,'입출고 기록'!$D:$D,A151,'입출고 기록'!$C:$C,"출고",'입출고 기록'!$B:$B,"&lt;"&amp;$B$3))</f>
        <v/>
      </c>
      <c r="D151" s="21">
        <f>IF(A151="","",SUMIFS('입출고 기록'!$F:$F,'입출고 기록'!$D:$D,A151,'입출고 기록'!$C:$C,"입고",'입출고 기록'!$B:$B,"&gt;="&amp;$B$3,'입출고 기록'!$B:$B,"&lt;="&amp;$D$3))</f>
        <v/>
      </c>
      <c r="E151" s="21">
        <f>IF(A151="","",SUMIFS('입출고 기록'!$F:$F,'입출고 기록'!$D:$D,A151,'입출고 기록'!$C:$C,"출고",'입출고 기록'!$B:$B,"&gt;="&amp;$B$3,'입출고 기록'!$B:$B,"&lt;="&amp;$D$3))</f>
        <v/>
      </c>
      <c r="F151" s="22">
        <f>IF(A151="","",C151+D151-E151)</f>
        <v/>
      </c>
      <c r="G151" s="21">
        <f>IF(A151="","",F151*N('품목 목록'!G151))</f>
        <v/>
      </c>
    </row>
    <row r="152">
      <c r="A152" s="26">
        <f>'품목 목록'!A152&amp;""</f>
        <v/>
      </c>
      <c r="B152" s="19">
        <f>IF(A152="","",'품목 목록'!B152)</f>
        <v/>
      </c>
      <c r="C152" s="21">
        <f>IF(A152="","",N('품목 목록'!E152)+SUMIFS('입출고 기록'!$F:$F,'입출고 기록'!$D:$D,A152,'입출고 기록'!$C:$C,"입고",'입출고 기록'!$B:$B,"&lt;"&amp;$B$3)-SUMIFS('입출고 기록'!$F:$F,'입출고 기록'!$D:$D,A152,'입출고 기록'!$C:$C,"출고",'입출고 기록'!$B:$B,"&lt;"&amp;$B$3))</f>
        <v/>
      </c>
      <c r="D152" s="21">
        <f>IF(A152="","",SUMIFS('입출고 기록'!$F:$F,'입출고 기록'!$D:$D,A152,'입출고 기록'!$C:$C,"입고",'입출고 기록'!$B:$B,"&gt;="&amp;$B$3,'입출고 기록'!$B:$B,"&lt;="&amp;$D$3))</f>
        <v/>
      </c>
      <c r="E152" s="21">
        <f>IF(A152="","",SUMIFS('입출고 기록'!$F:$F,'입출고 기록'!$D:$D,A152,'입출고 기록'!$C:$C,"출고",'입출고 기록'!$B:$B,"&gt;="&amp;$B$3,'입출고 기록'!$B:$B,"&lt;="&amp;$D$3))</f>
        <v/>
      </c>
      <c r="F152" s="22">
        <f>IF(A152="","",C152+D152-E152)</f>
        <v/>
      </c>
      <c r="G152" s="21">
        <f>IF(A152="","",F152*N('품목 목록'!G152))</f>
        <v/>
      </c>
    </row>
    <row r="153">
      <c r="A153" s="26">
        <f>'품목 목록'!A153&amp;""</f>
        <v/>
      </c>
      <c r="B153" s="19">
        <f>IF(A153="","",'품목 목록'!B153)</f>
        <v/>
      </c>
      <c r="C153" s="21">
        <f>IF(A153="","",N('품목 목록'!E153)+SUMIFS('입출고 기록'!$F:$F,'입출고 기록'!$D:$D,A153,'입출고 기록'!$C:$C,"입고",'입출고 기록'!$B:$B,"&lt;"&amp;$B$3)-SUMIFS('입출고 기록'!$F:$F,'입출고 기록'!$D:$D,A153,'입출고 기록'!$C:$C,"출고",'입출고 기록'!$B:$B,"&lt;"&amp;$B$3))</f>
        <v/>
      </c>
      <c r="D153" s="21">
        <f>IF(A153="","",SUMIFS('입출고 기록'!$F:$F,'입출고 기록'!$D:$D,A153,'입출고 기록'!$C:$C,"입고",'입출고 기록'!$B:$B,"&gt;="&amp;$B$3,'입출고 기록'!$B:$B,"&lt;="&amp;$D$3))</f>
        <v/>
      </c>
      <c r="E153" s="21">
        <f>IF(A153="","",SUMIFS('입출고 기록'!$F:$F,'입출고 기록'!$D:$D,A153,'입출고 기록'!$C:$C,"출고",'입출고 기록'!$B:$B,"&gt;="&amp;$B$3,'입출고 기록'!$B:$B,"&lt;="&amp;$D$3))</f>
        <v/>
      </c>
      <c r="F153" s="22">
        <f>IF(A153="","",C153+D153-E153)</f>
        <v/>
      </c>
      <c r="G153" s="21">
        <f>IF(A153="","",F153*N('품목 목록'!G153))</f>
        <v/>
      </c>
    </row>
    <row r="154">
      <c r="A154" s="26">
        <f>'품목 목록'!A154&amp;""</f>
        <v/>
      </c>
      <c r="B154" s="19">
        <f>IF(A154="","",'품목 목록'!B154)</f>
        <v/>
      </c>
      <c r="C154" s="21">
        <f>IF(A154="","",N('품목 목록'!E154)+SUMIFS('입출고 기록'!$F:$F,'입출고 기록'!$D:$D,A154,'입출고 기록'!$C:$C,"입고",'입출고 기록'!$B:$B,"&lt;"&amp;$B$3)-SUMIFS('입출고 기록'!$F:$F,'입출고 기록'!$D:$D,A154,'입출고 기록'!$C:$C,"출고",'입출고 기록'!$B:$B,"&lt;"&amp;$B$3))</f>
        <v/>
      </c>
      <c r="D154" s="21">
        <f>IF(A154="","",SUMIFS('입출고 기록'!$F:$F,'입출고 기록'!$D:$D,A154,'입출고 기록'!$C:$C,"입고",'입출고 기록'!$B:$B,"&gt;="&amp;$B$3,'입출고 기록'!$B:$B,"&lt;="&amp;$D$3))</f>
        <v/>
      </c>
      <c r="E154" s="21">
        <f>IF(A154="","",SUMIFS('입출고 기록'!$F:$F,'입출고 기록'!$D:$D,A154,'입출고 기록'!$C:$C,"출고",'입출고 기록'!$B:$B,"&gt;="&amp;$B$3,'입출고 기록'!$B:$B,"&lt;="&amp;$D$3))</f>
        <v/>
      </c>
      <c r="F154" s="22">
        <f>IF(A154="","",C154+D154-E154)</f>
        <v/>
      </c>
      <c r="G154" s="21">
        <f>IF(A154="","",F154*N('품목 목록'!G154))</f>
        <v/>
      </c>
    </row>
    <row r="155">
      <c r="A155" s="26">
        <f>'품목 목록'!A155&amp;""</f>
        <v/>
      </c>
      <c r="B155" s="19">
        <f>IF(A155="","",'품목 목록'!B155)</f>
        <v/>
      </c>
      <c r="C155" s="21">
        <f>IF(A155="","",N('품목 목록'!E155)+SUMIFS('입출고 기록'!$F:$F,'입출고 기록'!$D:$D,A155,'입출고 기록'!$C:$C,"입고",'입출고 기록'!$B:$B,"&lt;"&amp;$B$3)-SUMIFS('입출고 기록'!$F:$F,'입출고 기록'!$D:$D,A155,'입출고 기록'!$C:$C,"출고",'입출고 기록'!$B:$B,"&lt;"&amp;$B$3))</f>
        <v/>
      </c>
      <c r="D155" s="21">
        <f>IF(A155="","",SUMIFS('입출고 기록'!$F:$F,'입출고 기록'!$D:$D,A155,'입출고 기록'!$C:$C,"입고",'입출고 기록'!$B:$B,"&gt;="&amp;$B$3,'입출고 기록'!$B:$B,"&lt;="&amp;$D$3))</f>
        <v/>
      </c>
      <c r="E155" s="21">
        <f>IF(A155="","",SUMIFS('입출고 기록'!$F:$F,'입출고 기록'!$D:$D,A155,'입출고 기록'!$C:$C,"출고",'입출고 기록'!$B:$B,"&gt;="&amp;$B$3,'입출고 기록'!$B:$B,"&lt;="&amp;$D$3))</f>
        <v/>
      </c>
      <c r="F155" s="22">
        <f>IF(A155="","",C155+D155-E155)</f>
        <v/>
      </c>
      <c r="G155" s="21">
        <f>IF(A155="","",F155*N('품목 목록'!G155))</f>
        <v/>
      </c>
    </row>
    <row r="156">
      <c r="A156" s="26">
        <f>'품목 목록'!A156&amp;""</f>
        <v/>
      </c>
      <c r="B156" s="19">
        <f>IF(A156="","",'품목 목록'!B156)</f>
        <v/>
      </c>
      <c r="C156" s="21">
        <f>IF(A156="","",N('품목 목록'!E156)+SUMIFS('입출고 기록'!$F:$F,'입출고 기록'!$D:$D,A156,'입출고 기록'!$C:$C,"입고",'입출고 기록'!$B:$B,"&lt;"&amp;$B$3)-SUMIFS('입출고 기록'!$F:$F,'입출고 기록'!$D:$D,A156,'입출고 기록'!$C:$C,"출고",'입출고 기록'!$B:$B,"&lt;"&amp;$B$3))</f>
        <v/>
      </c>
      <c r="D156" s="21">
        <f>IF(A156="","",SUMIFS('입출고 기록'!$F:$F,'입출고 기록'!$D:$D,A156,'입출고 기록'!$C:$C,"입고",'입출고 기록'!$B:$B,"&gt;="&amp;$B$3,'입출고 기록'!$B:$B,"&lt;="&amp;$D$3))</f>
        <v/>
      </c>
      <c r="E156" s="21">
        <f>IF(A156="","",SUMIFS('입출고 기록'!$F:$F,'입출고 기록'!$D:$D,A156,'입출고 기록'!$C:$C,"출고",'입출고 기록'!$B:$B,"&gt;="&amp;$B$3,'입출고 기록'!$B:$B,"&lt;="&amp;$D$3))</f>
        <v/>
      </c>
      <c r="F156" s="22">
        <f>IF(A156="","",C156+D156-E156)</f>
        <v/>
      </c>
      <c r="G156" s="21">
        <f>IF(A156="","",F156*N('품목 목록'!G156))</f>
        <v/>
      </c>
    </row>
    <row r="157">
      <c r="A157" s="26">
        <f>'품목 목록'!A157&amp;""</f>
        <v/>
      </c>
      <c r="B157" s="19">
        <f>IF(A157="","",'품목 목록'!B157)</f>
        <v/>
      </c>
      <c r="C157" s="21">
        <f>IF(A157="","",N('품목 목록'!E157)+SUMIFS('입출고 기록'!$F:$F,'입출고 기록'!$D:$D,A157,'입출고 기록'!$C:$C,"입고",'입출고 기록'!$B:$B,"&lt;"&amp;$B$3)-SUMIFS('입출고 기록'!$F:$F,'입출고 기록'!$D:$D,A157,'입출고 기록'!$C:$C,"출고",'입출고 기록'!$B:$B,"&lt;"&amp;$B$3))</f>
        <v/>
      </c>
      <c r="D157" s="21">
        <f>IF(A157="","",SUMIFS('입출고 기록'!$F:$F,'입출고 기록'!$D:$D,A157,'입출고 기록'!$C:$C,"입고",'입출고 기록'!$B:$B,"&gt;="&amp;$B$3,'입출고 기록'!$B:$B,"&lt;="&amp;$D$3))</f>
        <v/>
      </c>
      <c r="E157" s="21">
        <f>IF(A157="","",SUMIFS('입출고 기록'!$F:$F,'입출고 기록'!$D:$D,A157,'입출고 기록'!$C:$C,"출고",'입출고 기록'!$B:$B,"&gt;="&amp;$B$3,'입출고 기록'!$B:$B,"&lt;="&amp;$D$3))</f>
        <v/>
      </c>
      <c r="F157" s="22">
        <f>IF(A157="","",C157+D157-E157)</f>
        <v/>
      </c>
      <c r="G157" s="21">
        <f>IF(A157="","",F157*N('품목 목록'!G157))</f>
        <v/>
      </c>
    </row>
    <row r="158">
      <c r="A158" s="26">
        <f>'품목 목록'!A158&amp;""</f>
        <v/>
      </c>
      <c r="B158" s="19">
        <f>IF(A158="","",'품목 목록'!B158)</f>
        <v/>
      </c>
      <c r="C158" s="21">
        <f>IF(A158="","",N('품목 목록'!E158)+SUMIFS('입출고 기록'!$F:$F,'입출고 기록'!$D:$D,A158,'입출고 기록'!$C:$C,"입고",'입출고 기록'!$B:$B,"&lt;"&amp;$B$3)-SUMIFS('입출고 기록'!$F:$F,'입출고 기록'!$D:$D,A158,'입출고 기록'!$C:$C,"출고",'입출고 기록'!$B:$B,"&lt;"&amp;$B$3))</f>
        <v/>
      </c>
      <c r="D158" s="21">
        <f>IF(A158="","",SUMIFS('입출고 기록'!$F:$F,'입출고 기록'!$D:$D,A158,'입출고 기록'!$C:$C,"입고",'입출고 기록'!$B:$B,"&gt;="&amp;$B$3,'입출고 기록'!$B:$B,"&lt;="&amp;$D$3))</f>
        <v/>
      </c>
      <c r="E158" s="21">
        <f>IF(A158="","",SUMIFS('입출고 기록'!$F:$F,'입출고 기록'!$D:$D,A158,'입출고 기록'!$C:$C,"출고",'입출고 기록'!$B:$B,"&gt;="&amp;$B$3,'입출고 기록'!$B:$B,"&lt;="&amp;$D$3))</f>
        <v/>
      </c>
      <c r="F158" s="22">
        <f>IF(A158="","",C158+D158-E158)</f>
        <v/>
      </c>
      <c r="G158" s="21">
        <f>IF(A158="","",F158*N('품목 목록'!G158))</f>
        <v/>
      </c>
    </row>
    <row r="159">
      <c r="A159" s="26">
        <f>'품목 목록'!A159&amp;""</f>
        <v/>
      </c>
      <c r="B159" s="19">
        <f>IF(A159="","",'품목 목록'!B159)</f>
        <v/>
      </c>
      <c r="C159" s="21">
        <f>IF(A159="","",N('품목 목록'!E159)+SUMIFS('입출고 기록'!$F:$F,'입출고 기록'!$D:$D,A159,'입출고 기록'!$C:$C,"입고",'입출고 기록'!$B:$B,"&lt;"&amp;$B$3)-SUMIFS('입출고 기록'!$F:$F,'입출고 기록'!$D:$D,A159,'입출고 기록'!$C:$C,"출고",'입출고 기록'!$B:$B,"&lt;"&amp;$B$3))</f>
        <v/>
      </c>
      <c r="D159" s="21">
        <f>IF(A159="","",SUMIFS('입출고 기록'!$F:$F,'입출고 기록'!$D:$D,A159,'입출고 기록'!$C:$C,"입고",'입출고 기록'!$B:$B,"&gt;="&amp;$B$3,'입출고 기록'!$B:$B,"&lt;="&amp;$D$3))</f>
        <v/>
      </c>
      <c r="E159" s="21">
        <f>IF(A159="","",SUMIFS('입출고 기록'!$F:$F,'입출고 기록'!$D:$D,A159,'입출고 기록'!$C:$C,"출고",'입출고 기록'!$B:$B,"&gt;="&amp;$B$3,'입출고 기록'!$B:$B,"&lt;="&amp;$D$3))</f>
        <v/>
      </c>
      <c r="F159" s="22">
        <f>IF(A159="","",C159+D159-E159)</f>
        <v/>
      </c>
      <c r="G159" s="21">
        <f>IF(A159="","",F159*N('품목 목록'!G159))</f>
        <v/>
      </c>
    </row>
    <row r="160">
      <c r="A160" s="26">
        <f>'품목 목록'!A160&amp;""</f>
        <v/>
      </c>
      <c r="B160" s="19">
        <f>IF(A160="","",'품목 목록'!B160)</f>
        <v/>
      </c>
      <c r="C160" s="21">
        <f>IF(A160="","",N('품목 목록'!E160)+SUMIFS('입출고 기록'!$F:$F,'입출고 기록'!$D:$D,A160,'입출고 기록'!$C:$C,"입고",'입출고 기록'!$B:$B,"&lt;"&amp;$B$3)-SUMIFS('입출고 기록'!$F:$F,'입출고 기록'!$D:$D,A160,'입출고 기록'!$C:$C,"출고",'입출고 기록'!$B:$B,"&lt;"&amp;$B$3))</f>
        <v/>
      </c>
      <c r="D160" s="21">
        <f>IF(A160="","",SUMIFS('입출고 기록'!$F:$F,'입출고 기록'!$D:$D,A160,'입출고 기록'!$C:$C,"입고",'입출고 기록'!$B:$B,"&gt;="&amp;$B$3,'입출고 기록'!$B:$B,"&lt;="&amp;$D$3))</f>
        <v/>
      </c>
      <c r="E160" s="21">
        <f>IF(A160="","",SUMIFS('입출고 기록'!$F:$F,'입출고 기록'!$D:$D,A160,'입출고 기록'!$C:$C,"출고",'입출고 기록'!$B:$B,"&gt;="&amp;$B$3,'입출고 기록'!$B:$B,"&lt;="&amp;$D$3))</f>
        <v/>
      </c>
      <c r="F160" s="22">
        <f>IF(A160="","",C160+D160-E160)</f>
        <v/>
      </c>
      <c r="G160" s="21">
        <f>IF(A160="","",F160*N('품목 목록'!G160))</f>
        <v/>
      </c>
    </row>
    <row r="161">
      <c r="A161" s="26">
        <f>'품목 목록'!A161&amp;""</f>
        <v/>
      </c>
      <c r="B161" s="19">
        <f>IF(A161="","",'품목 목록'!B161)</f>
        <v/>
      </c>
      <c r="C161" s="21">
        <f>IF(A161="","",N('품목 목록'!E161)+SUMIFS('입출고 기록'!$F:$F,'입출고 기록'!$D:$D,A161,'입출고 기록'!$C:$C,"입고",'입출고 기록'!$B:$B,"&lt;"&amp;$B$3)-SUMIFS('입출고 기록'!$F:$F,'입출고 기록'!$D:$D,A161,'입출고 기록'!$C:$C,"출고",'입출고 기록'!$B:$B,"&lt;"&amp;$B$3))</f>
        <v/>
      </c>
      <c r="D161" s="21">
        <f>IF(A161="","",SUMIFS('입출고 기록'!$F:$F,'입출고 기록'!$D:$D,A161,'입출고 기록'!$C:$C,"입고",'입출고 기록'!$B:$B,"&gt;="&amp;$B$3,'입출고 기록'!$B:$B,"&lt;="&amp;$D$3))</f>
        <v/>
      </c>
      <c r="E161" s="21">
        <f>IF(A161="","",SUMIFS('입출고 기록'!$F:$F,'입출고 기록'!$D:$D,A161,'입출고 기록'!$C:$C,"출고",'입출고 기록'!$B:$B,"&gt;="&amp;$B$3,'입출고 기록'!$B:$B,"&lt;="&amp;$D$3))</f>
        <v/>
      </c>
      <c r="F161" s="22">
        <f>IF(A161="","",C161+D161-E161)</f>
        <v/>
      </c>
      <c r="G161" s="21">
        <f>IF(A161="","",F161*N('품목 목록'!G161))</f>
        <v/>
      </c>
    </row>
    <row r="162">
      <c r="A162" s="26">
        <f>'품목 목록'!A162&amp;""</f>
        <v/>
      </c>
      <c r="B162" s="19">
        <f>IF(A162="","",'품목 목록'!B162)</f>
        <v/>
      </c>
      <c r="C162" s="21">
        <f>IF(A162="","",N('품목 목록'!E162)+SUMIFS('입출고 기록'!$F:$F,'입출고 기록'!$D:$D,A162,'입출고 기록'!$C:$C,"입고",'입출고 기록'!$B:$B,"&lt;"&amp;$B$3)-SUMIFS('입출고 기록'!$F:$F,'입출고 기록'!$D:$D,A162,'입출고 기록'!$C:$C,"출고",'입출고 기록'!$B:$B,"&lt;"&amp;$B$3))</f>
        <v/>
      </c>
      <c r="D162" s="21">
        <f>IF(A162="","",SUMIFS('입출고 기록'!$F:$F,'입출고 기록'!$D:$D,A162,'입출고 기록'!$C:$C,"입고",'입출고 기록'!$B:$B,"&gt;="&amp;$B$3,'입출고 기록'!$B:$B,"&lt;="&amp;$D$3))</f>
        <v/>
      </c>
      <c r="E162" s="21">
        <f>IF(A162="","",SUMIFS('입출고 기록'!$F:$F,'입출고 기록'!$D:$D,A162,'입출고 기록'!$C:$C,"출고",'입출고 기록'!$B:$B,"&gt;="&amp;$B$3,'입출고 기록'!$B:$B,"&lt;="&amp;$D$3))</f>
        <v/>
      </c>
      <c r="F162" s="22">
        <f>IF(A162="","",C162+D162-E162)</f>
        <v/>
      </c>
      <c r="G162" s="21">
        <f>IF(A162="","",F162*N('품목 목록'!G162))</f>
        <v/>
      </c>
    </row>
    <row r="163">
      <c r="A163" s="26">
        <f>'품목 목록'!A163&amp;""</f>
        <v/>
      </c>
      <c r="B163" s="19">
        <f>IF(A163="","",'품목 목록'!B163)</f>
        <v/>
      </c>
      <c r="C163" s="21">
        <f>IF(A163="","",N('품목 목록'!E163)+SUMIFS('입출고 기록'!$F:$F,'입출고 기록'!$D:$D,A163,'입출고 기록'!$C:$C,"입고",'입출고 기록'!$B:$B,"&lt;"&amp;$B$3)-SUMIFS('입출고 기록'!$F:$F,'입출고 기록'!$D:$D,A163,'입출고 기록'!$C:$C,"출고",'입출고 기록'!$B:$B,"&lt;"&amp;$B$3))</f>
        <v/>
      </c>
      <c r="D163" s="21">
        <f>IF(A163="","",SUMIFS('입출고 기록'!$F:$F,'입출고 기록'!$D:$D,A163,'입출고 기록'!$C:$C,"입고",'입출고 기록'!$B:$B,"&gt;="&amp;$B$3,'입출고 기록'!$B:$B,"&lt;="&amp;$D$3))</f>
        <v/>
      </c>
      <c r="E163" s="21">
        <f>IF(A163="","",SUMIFS('입출고 기록'!$F:$F,'입출고 기록'!$D:$D,A163,'입출고 기록'!$C:$C,"출고",'입출고 기록'!$B:$B,"&gt;="&amp;$B$3,'입출고 기록'!$B:$B,"&lt;="&amp;$D$3))</f>
        <v/>
      </c>
      <c r="F163" s="22">
        <f>IF(A163="","",C163+D163-E163)</f>
        <v/>
      </c>
      <c r="G163" s="21">
        <f>IF(A163="","",F163*N('품목 목록'!G163))</f>
        <v/>
      </c>
    </row>
    <row r="164">
      <c r="A164" s="26">
        <f>'품목 목록'!A164&amp;""</f>
        <v/>
      </c>
      <c r="B164" s="19">
        <f>IF(A164="","",'품목 목록'!B164)</f>
        <v/>
      </c>
      <c r="C164" s="21">
        <f>IF(A164="","",N('품목 목록'!E164)+SUMIFS('입출고 기록'!$F:$F,'입출고 기록'!$D:$D,A164,'입출고 기록'!$C:$C,"입고",'입출고 기록'!$B:$B,"&lt;"&amp;$B$3)-SUMIFS('입출고 기록'!$F:$F,'입출고 기록'!$D:$D,A164,'입출고 기록'!$C:$C,"출고",'입출고 기록'!$B:$B,"&lt;"&amp;$B$3))</f>
        <v/>
      </c>
      <c r="D164" s="21">
        <f>IF(A164="","",SUMIFS('입출고 기록'!$F:$F,'입출고 기록'!$D:$D,A164,'입출고 기록'!$C:$C,"입고",'입출고 기록'!$B:$B,"&gt;="&amp;$B$3,'입출고 기록'!$B:$B,"&lt;="&amp;$D$3))</f>
        <v/>
      </c>
      <c r="E164" s="21">
        <f>IF(A164="","",SUMIFS('입출고 기록'!$F:$F,'입출고 기록'!$D:$D,A164,'입출고 기록'!$C:$C,"출고",'입출고 기록'!$B:$B,"&gt;="&amp;$B$3,'입출고 기록'!$B:$B,"&lt;="&amp;$D$3))</f>
        <v/>
      </c>
      <c r="F164" s="22">
        <f>IF(A164="","",C164+D164-E164)</f>
        <v/>
      </c>
      <c r="G164" s="21">
        <f>IF(A164="","",F164*N('품목 목록'!G164))</f>
        <v/>
      </c>
    </row>
    <row r="165">
      <c r="A165" s="26">
        <f>'품목 목록'!A165&amp;""</f>
        <v/>
      </c>
      <c r="B165" s="19">
        <f>IF(A165="","",'품목 목록'!B165)</f>
        <v/>
      </c>
      <c r="C165" s="21">
        <f>IF(A165="","",N('품목 목록'!E165)+SUMIFS('입출고 기록'!$F:$F,'입출고 기록'!$D:$D,A165,'입출고 기록'!$C:$C,"입고",'입출고 기록'!$B:$B,"&lt;"&amp;$B$3)-SUMIFS('입출고 기록'!$F:$F,'입출고 기록'!$D:$D,A165,'입출고 기록'!$C:$C,"출고",'입출고 기록'!$B:$B,"&lt;"&amp;$B$3))</f>
        <v/>
      </c>
      <c r="D165" s="21">
        <f>IF(A165="","",SUMIFS('입출고 기록'!$F:$F,'입출고 기록'!$D:$D,A165,'입출고 기록'!$C:$C,"입고",'입출고 기록'!$B:$B,"&gt;="&amp;$B$3,'입출고 기록'!$B:$B,"&lt;="&amp;$D$3))</f>
        <v/>
      </c>
      <c r="E165" s="21">
        <f>IF(A165="","",SUMIFS('입출고 기록'!$F:$F,'입출고 기록'!$D:$D,A165,'입출고 기록'!$C:$C,"출고",'입출고 기록'!$B:$B,"&gt;="&amp;$B$3,'입출고 기록'!$B:$B,"&lt;="&amp;$D$3))</f>
        <v/>
      </c>
      <c r="F165" s="22">
        <f>IF(A165="","",C165+D165-E165)</f>
        <v/>
      </c>
      <c r="G165" s="21">
        <f>IF(A165="","",F165*N('품목 목록'!G165))</f>
        <v/>
      </c>
    </row>
    <row r="166">
      <c r="A166" s="26">
        <f>'품목 목록'!A166&amp;""</f>
        <v/>
      </c>
      <c r="B166" s="19">
        <f>IF(A166="","",'품목 목록'!B166)</f>
        <v/>
      </c>
      <c r="C166" s="21">
        <f>IF(A166="","",N('품목 목록'!E166)+SUMIFS('입출고 기록'!$F:$F,'입출고 기록'!$D:$D,A166,'입출고 기록'!$C:$C,"입고",'입출고 기록'!$B:$B,"&lt;"&amp;$B$3)-SUMIFS('입출고 기록'!$F:$F,'입출고 기록'!$D:$D,A166,'입출고 기록'!$C:$C,"출고",'입출고 기록'!$B:$B,"&lt;"&amp;$B$3))</f>
        <v/>
      </c>
      <c r="D166" s="21">
        <f>IF(A166="","",SUMIFS('입출고 기록'!$F:$F,'입출고 기록'!$D:$D,A166,'입출고 기록'!$C:$C,"입고",'입출고 기록'!$B:$B,"&gt;="&amp;$B$3,'입출고 기록'!$B:$B,"&lt;="&amp;$D$3))</f>
        <v/>
      </c>
      <c r="E166" s="21">
        <f>IF(A166="","",SUMIFS('입출고 기록'!$F:$F,'입출고 기록'!$D:$D,A166,'입출고 기록'!$C:$C,"출고",'입출고 기록'!$B:$B,"&gt;="&amp;$B$3,'입출고 기록'!$B:$B,"&lt;="&amp;$D$3))</f>
        <v/>
      </c>
      <c r="F166" s="22">
        <f>IF(A166="","",C166+D166-E166)</f>
        <v/>
      </c>
      <c r="G166" s="21">
        <f>IF(A166="","",F166*N('품목 목록'!G166))</f>
        <v/>
      </c>
    </row>
    <row r="167">
      <c r="A167" s="26">
        <f>'품목 목록'!A167&amp;""</f>
        <v/>
      </c>
      <c r="B167" s="19">
        <f>IF(A167="","",'품목 목록'!B167)</f>
        <v/>
      </c>
      <c r="C167" s="21">
        <f>IF(A167="","",N('품목 목록'!E167)+SUMIFS('입출고 기록'!$F:$F,'입출고 기록'!$D:$D,A167,'입출고 기록'!$C:$C,"입고",'입출고 기록'!$B:$B,"&lt;"&amp;$B$3)-SUMIFS('입출고 기록'!$F:$F,'입출고 기록'!$D:$D,A167,'입출고 기록'!$C:$C,"출고",'입출고 기록'!$B:$B,"&lt;"&amp;$B$3))</f>
        <v/>
      </c>
      <c r="D167" s="21">
        <f>IF(A167="","",SUMIFS('입출고 기록'!$F:$F,'입출고 기록'!$D:$D,A167,'입출고 기록'!$C:$C,"입고",'입출고 기록'!$B:$B,"&gt;="&amp;$B$3,'입출고 기록'!$B:$B,"&lt;="&amp;$D$3))</f>
        <v/>
      </c>
      <c r="E167" s="21">
        <f>IF(A167="","",SUMIFS('입출고 기록'!$F:$F,'입출고 기록'!$D:$D,A167,'입출고 기록'!$C:$C,"출고",'입출고 기록'!$B:$B,"&gt;="&amp;$B$3,'입출고 기록'!$B:$B,"&lt;="&amp;$D$3))</f>
        <v/>
      </c>
      <c r="F167" s="22">
        <f>IF(A167="","",C167+D167-E167)</f>
        <v/>
      </c>
      <c r="G167" s="21">
        <f>IF(A167="","",F167*N('품목 목록'!G167))</f>
        <v/>
      </c>
    </row>
    <row r="168">
      <c r="A168" s="26">
        <f>'품목 목록'!A168&amp;""</f>
        <v/>
      </c>
      <c r="B168" s="19">
        <f>IF(A168="","",'품목 목록'!B168)</f>
        <v/>
      </c>
      <c r="C168" s="21">
        <f>IF(A168="","",N('품목 목록'!E168)+SUMIFS('입출고 기록'!$F:$F,'입출고 기록'!$D:$D,A168,'입출고 기록'!$C:$C,"입고",'입출고 기록'!$B:$B,"&lt;"&amp;$B$3)-SUMIFS('입출고 기록'!$F:$F,'입출고 기록'!$D:$D,A168,'입출고 기록'!$C:$C,"출고",'입출고 기록'!$B:$B,"&lt;"&amp;$B$3))</f>
        <v/>
      </c>
      <c r="D168" s="21">
        <f>IF(A168="","",SUMIFS('입출고 기록'!$F:$F,'입출고 기록'!$D:$D,A168,'입출고 기록'!$C:$C,"입고",'입출고 기록'!$B:$B,"&gt;="&amp;$B$3,'입출고 기록'!$B:$B,"&lt;="&amp;$D$3))</f>
        <v/>
      </c>
      <c r="E168" s="21">
        <f>IF(A168="","",SUMIFS('입출고 기록'!$F:$F,'입출고 기록'!$D:$D,A168,'입출고 기록'!$C:$C,"출고",'입출고 기록'!$B:$B,"&gt;="&amp;$B$3,'입출고 기록'!$B:$B,"&lt;="&amp;$D$3))</f>
        <v/>
      </c>
      <c r="F168" s="22">
        <f>IF(A168="","",C168+D168-E168)</f>
        <v/>
      </c>
      <c r="G168" s="21">
        <f>IF(A168="","",F168*N('품목 목록'!G168))</f>
        <v/>
      </c>
    </row>
    <row r="169">
      <c r="A169" s="26">
        <f>'품목 목록'!A169&amp;""</f>
        <v/>
      </c>
      <c r="B169" s="19">
        <f>IF(A169="","",'품목 목록'!B169)</f>
        <v/>
      </c>
      <c r="C169" s="21">
        <f>IF(A169="","",N('품목 목록'!E169)+SUMIFS('입출고 기록'!$F:$F,'입출고 기록'!$D:$D,A169,'입출고 기록'!$C:$C,"입고",'입출고 기록'!$B:$B,"&lt;"&amp;$B$3)-SUMIFS('입출고 기록'!$F:$F,'입출고 기록'!$D:$D,A169,'입출고 기록'!$C:$C,"출고",'입출고 기록'!$B:$B,"&lt;"&amp;$B$3))</f>
        <v/>
      </c>
      <c r="D169" s="21">
        <f>IF(A169="","",SUMIFS('입출고 기록'!$F:$F,'입출고 기록'!$D:$D,A169,'입출고 기록'!$C:$C,"입고",'입출고 기록'!$B:$B,"&gt;="&amp;$B$3,'입출고 기록'!$B:$B,"&lt;="&amp;$D$3))</f>
        <v/>
      </c>
      <c r="E169" s="21">
        <f>IF(A169="","",SUMIFS('입출고 기록'!$F:$F,'입출고 기록'!$D:$D,A169,'입출고 기록'!$C:$C,"출고",'입출고 기록'!$B:$B,"&gt;="&amp;$B$3,'입출고 기록'!$B:$B,"&lt;="&amp;$D$3))</f>
        <v/>
      </c>
      <c r="F169" s="22">
        <f>IF(A169="","",C169+D169-E169)</f>
        <v/>
      </c>
      <c r="G169" s="21">
        <f>IF(A169="","",F169*N('품목 목록'!G169))</f>
        <v/>
      </c>
    </row>
    <row r="170">
      <c r="A170" s="26">
        <f>'품목 목록'!A170&amp;""</f>
        <v/>
      </c>
      <c r="B170" s="19">
        <f>IF(A170="","",'품목 목록'!B170)</f>
        <v/>
      </c>
      <c r="C170" s="21">
        <f>IF(A170="","",N('품목 목록'!E170)+SUMIFS('입출고 기록'!$F:$F,'입출고 기록'!$D:$D,A170,'입출고 기록'!$C:$C,"입고",'입출고 기록'!$B:$B,"&lt;"&amp;$B$3)-SUMIFS('입출고 기록'!$F:$F,'입출고 기록'!$D:$D,A170,'입출고 기록'!$C:$C,"출고",'입출고 기록'!$B:$B,"&lt;"&amp;$B$3))</f>
        <v/>
      </c>
      <c r="D170" s="21">
        <f>IF(A170="","",SUMIFS('입출고 기록'!$F:$F,'입출고 기록'!$D:$D,A170,'입출고 기록'!$C:$C,"입고",'입출고 기록'!$B:$B,"&gt;="&amp;$B$3,'입출고 기록'!$B:$B,"&lt;="&amp;$D$3))</f>
        <v/>
      </c>
      <c r="E170" s="21">
        <f>IF(A170="","",SUMIFS('입출고 기록'!$F:$F,'입출고 기록'!$D:$D,A170,'입출고 기록'!$C:$C,"출고",'입출고 기록'!$B:$B,"&gt;="&amp;$B$3,'입출고 기록'!$B:$B,"&lt;="&amp;$D$3))</f>
        <v/>
      </c>
      <c r="F170" s="22">
        <f>IF(A170="","",C170+D170-E170)</f>
        <v/>
      </c>
      <c r="G170" s="21">
        <f>IF(A170="","",F170*N('품목 목록'!G170))</f>
        <v/>
      </c>
    </row>
    <row r="171">
      <c r="A171" s="26">
        <f>'품목 목록'!A171&amp;""</f>
        <v/>
      </c>
      <c r="B171" s="19">
        <f>IF(A171="","",'품목 목록'!B171)</f>
        <v/>
      </c>
      <c r="C171" s="21">
        <f>IF(A171="","",N('품목 목록'!E171)+SUMIFS('입출고 기록'!$F:$F,'입출고 기록'!$D:$D,A171,'입출고 기록'!$C:$C,"입고",'입출고 기록'!$B:$B,"&lt;"&amp;$B$3)-SUMIFS('입출고 기록'!$F:$F,'입출고 기록'!$D:$D,A171,'입출고 기록'!$C:$C,"출고",'입출고 기록'!$B:$B,"&lt;"&amp;$B$3))</f>
        <v/>
      </c>
      <c r="D171" s="21">
        <f>IF(A171="","",SUMIFS('입출고 기록'!$F:$F,'입출고 기록'!$D:$D,A171,'입출고 기록'!$C:$C,"입고",'입출고 기록'!$B:$B,"&gt;="&amp;$B$3,'입출고 기록'!$B:$B,"&lt;="&amp;$D$3))</f>
        <v/>
      </c>
      <c r="E171" s="21">
        <f>IF(A171="","",SUMIFS('입출고 기록'!$F:$F,'입출고 기록'!$D:$D,A171,'입출고 기록'!$C:$C,"출고",'입출고 기록'!$B:$B,"&gt;="&amp;$B$3,'입출고 기록'!$B:$B,"&lt;="&amp;$D$3))</f>
        <v/>
      </c>
      <c r="F171" s="22">
        <f>IF(A171="","",C171+D171-E171)</f>
        <v/>
      </c>
      <c r="G171" s="21">
        <f>IF(A171="","",F171*N('품목 목록'!G171))</f>
        <v/>
      </c>
    </row>
    <row r="172">
      <c r="A172" s="26">
        <f>'품목 목록'!A172&amp;""</f>
        <v/>
      </c>
      <c r="B172" s="19">
        <f>IF(A172="","",'품목 목록'!B172)</f>
        <v/>
      </c>
      <c r="C172" s="21">
        <f>IF(A172="","",N('품목 목록'!E172)+SUMIFS('입출고 기록'!$F:$F,'입출고 기록'!$D:$D,A172,'입출고 기록'!$C:$C,"입고",'입출고 기록'!$B:$B,"&lt;"&amp;$B$3)-SUMIFS('입출고 기록'!$F:$F,'입출고 기록'!$D:$D,A172,'입출고 기록'!$C:$C,"출고",'입출고 기록'!$B:$B,"&lt;"&amp;$B$3))</f>
        <v/>
      </c>
      <c r="D172" s="21">
        <f>IF(A172="","",SUMIFS('입출고 기록'!$F:$F,'입출고 기록'!$D:$D,A172,'입출고 기록'!$C:$C,"입고",'입출고 기록'!$B:$B,"&gt;="&amp;$B$3,'입출고 기록'!$B:$B,"&lt;="&amp;$D$3))</f>
        <v/>
      </c>
      <c r="E172" s="21">
        <f>IF(A172="","",SUMIFS('입출고 기록'!$F:$F,'입출고 기록'!$D:$D,A172,'입출고 기록'!$C:$C,"출고",'입출고 기록'!$B:$B,"&gt;="&amp;$B$3,'입출고 기록'!$B:$B,"&lt;="&amp;$D$3))</f>
        <v/>
      </c>
      <c r="F172" s="22">
        <f>IF(A172="","",C172+D172-E172)</f>
        <v/>
      </c>
      <c r="G172" s="21">
        <f>IF(A172="","",F172*N('품목 목록'!G172))</f>
        <v/>
      </c>
    </row>
    <row r="173">
      <c r="A173" s="26">
        <f>'품목 목록'!A173&amp;""</f>
        <v/>
      </c>
      <c r="B173" s="19">
        <f>IF(A173="","",'품목 목록'!B173)</f>
        <v/>
      </c>
      <c r="C173" s="21">
        <f>IF(A173="","",N('품목 목록'!E173)+SUMIFS('입출고 기록'!$F:$F,'입출고 기록'!$D:$D,A173,'입출고 기록'!$C:$C,"입고",'입출고 기록'!$B:$B,"&lt;"&amp;$B$3)-SUMIFS('입출고 기록'!$F:$F,'입출고 기록'!$D:$D,A173,'입출고 기록'!$C:$C,"출고",'입출고 기록'!$B:$B,"&lt;"&amp;$B$3))</f>
        <v/>
      </c>
      <c r="D173" s="21">
        <f>IF(A173="","",SUMIFS('입출고 기록'!$F:$F,'입출고 기록'!$D:$D,A173,'입출고 기록'!$C:$C,"입고",'입출고 기록'!$B:$B,"&gt;="&amp;$B$3,'입출고 기록'!$B:$B,"&lt;="&amp;$D$3))</f>
        <v/>
      </c>
      <c r="E173" s="21">
        <f>IF(A173="","",SUMIFS('입출고 기록'!$F:$F,'입출고 기록'!$D:$D,A173,'입출고 기록'!$C:$C,"출고",'입출고 기록'!$B:$B,"&gt;="&amp;$B$3,'입출고 기록'!$B:$B,"&lt;="&amp;$D$3))</f>
        <v/>
      </c>
      <c r="F173" s="22">
        <f>IF(A173="","",C173+D173-E173)</f>
        <v/>
      </c>
      <c r="G173" s="21">
        <f>IF(A173="","",F173*N('품목 목록'!G173))</f>
        <v/>
      </c>
    </row>
    <row r="174">
      <c r="A174" s="26">
        <f>'품목 목록'!A174&amp;""</f>
        <v/>
      </c>
      <c r="B174" s="19">
        <f>IF(A174="","",'품목 목록'!B174)</f>
        <v/>
      </c>
      <c r="C174" s="21">
        <f>IF(A174="","",N('품목 목록'!E174)+SUMIFS('입출고 기록'!$F:$F,'입출고 기록'!$D:$D,A174,'입출고 기록'!$C:$C,"입고",'입출고 기록'!$B:$B,"&lt;"&amp;$B$3)-SUMIFS('입출고 기록'!$F:$F,'입출고 기록'!$D:$D,A174,'입출고 기록'!$C:$C,"출고",'입출고 기록'!$B:$B,"&lt;"&amp;$B$3))</f>
        <v/>
      </c>
      <c r="D174" s="21">
        <f>IF(A174="","",SUMIFS('입출고 기록'!$F:$F,'입출고 기록'!$D:$D,A174,'입출고 기록'!$C:$C,"입고",'입출고 기록'!$B:$B,"&gt;="&amp;$B$3,'입출고 기록'!$B:$B,"&lt;="&amp;$D$3))</f>
        <v/>
      </c>
      <c r="E174" s="21">
        <f>IF(A174="","",SUMIFS('입출고 기록'!$F:$F,'입출고 기록'!$D:$D,A174,'입출고 기록'!$C:$C,"출고",'입출고 기록'!$B:$B,"&gt;="&amp;$B$3,'입출고 기록'!$B:$B,"&lt;="&amp;$D$3))</f>
        <v/>
      </c>
      <c r="F174" s="22">
        <f>IF(A174="","",C174+D174-E174)</f>
        <v/>
      </c>
      <c r="G174" s="21">
        <f>IF(A174="","",F174*N('품목 목록'!G174))</f>
        <v/>
      </c>
    </row>
    <row r="175">
      <c r="A175" s="26">
        <f>'품목 목록'!A175&amp;""</f>
        <v/>
      </c>
      <c r="B175" s="19">
        <f>IF(A175="","",'품목 목록'!B175)</f>
        <v/>
      </c>
      <c r="C175" s="21">
        <f>IF(A175="","",N('품목 목록'!E175)+SUMIFS('입출고 기록'!$F:$F,'입출고 기록'!$D:$D,A175,'입출고 기록'!$C:$C,"입고",'입출고 기록'!$B:$B,"&lt;"&amp;$B$3)-SUMIFS('입출고 기록'!$F:$F,'입출고 기록'!$D:$D,A175,'입출고 기록'!$C:$C,"출고",'입출고 기록'!$B:$B,"&lt;"&amp;$B$3))</f>
        <v/>
      </c>
      <c r="D175" s="21">
        <f>IF(A175="","",SUMIFS('입출고 기록'!$F:$F,'입출고 기록'!$D:$D,A175,'입출고 기록'!$C:$C,"입고",'입출고 기록'!$B:$B,"&gt;="&amp;$B$3,'입출고 기록'!$B:$B,"&lt;="&amp;$D$3))</f>
        <v/>
      </c>
      <c r="E175" s="21">
        <f>IF(A175="","",SUMIFS('입출고 기록'!$F:$F,'입출고 기록'!$D:$D,A175,'입출고 기록'!$C:$C,"출고",'입출고 기록'!$B:$B,"&gt;="&amp;$B$3,'입출고 기록'!$B:$B,"&lt;="&amp;$D$3))</f>
        <v/>
      </c>
      <c r="F175" s="22">
        <f>IF(A175="","",C175+D175-E175)</f>
        <v/>
      </c>
      <c r="G175" s="21">
        <f>IF(A175="","",F175*N('품목 목록'!G175))</f>
        <v/>
      </c>
    </row>
    <row r="176">
      <c r="A176" s="26">
        <f>'품목 목록'!A176&amp;""</f>
        <v/>
      </c>
      <c r="B176" s="19">
        <f>IF(A176="","",'품목 목록'!B176)</f>
        <v/>
      </c>
      <c r="C176" s="21">
        <f>IF(A176="","",N('품목 목록'!E176)+SUMIFS('입출고 기록'!$F:$F,'입출고 기록'!$D:$D,A176,'입출고 기록'!$C:$C,"입고",'입출고 기록'!$B:$B,"&lt;"&amp;$B$3)-SUMIFS('입출고 기록'!$F:$F,'입출고 기록'!$D:$D,A176,'입출고 기록'!$C:$C,"출고",'입출고 기록'!$B:$B,"&lt;"&amp;$B$3))</f>
        <v/>
      </c>
      <c r="D176" s="21">
        <f>IF(A176="","",SUMIFS('입출고 기록'!$F:$F,'입출고 기록'!$D:$D,A176,'입출고 기록'!$C:$C,"입고",'입출고 기록'!$B:$B,"&gt;="&amp;$B$3,'입출고 기록'!$B:$B,"&lt;="&amp;$D$3))</f>
        <v/>
      </c>
      <c r="E176" s="21">
        <f>IF(A176="","",SUMIFS('입출고 기록'!$F:$F,'입출고 기록'!$D:$D,A176,'입출고 기록'!$C:$C,"출고",'입출고 기록'!$B:$B,"&gt;="&amp;$B$3,'입출고 기록'!$B:$B,"&lt;="&amp;$D$3))</f>
        <v/>
      </c>
      <c r="F176" s="22">
        <f>IF(A176="","",C176+D176-E176)</f>
        <v/>
      </c>
      <c r="G176" s="21">
        <f>IF(A176="","",F176*N('품목 목록'!G176))</f>
        <v/>
      </c>
    </row>
    <row r="177">
      <c r="A177" s="26">
        <f>'품목 목록'!A177&amp;""</f>
        <v/>
      </c>
      <c r="B177" s="19">
        <f>IF(A177="","",'품목 목록'!B177)</f>
        <v/>
      </c>
      <c r="C177" s="21">
        <f>IF(A177="","",N('품목 목록'!E177)+SUMIFS('입출고 기록'!$F:$F,'입출고 기록'!$D:$D,A177,'입출고 기록'!$C:$C,"입고",'입출고 기록'!$B:$B,"&lt;"&amp;$B$3)-SUMIFS('입출고 기록'!$F:$F,'입출고 기록'!$D:$D,A177,'입출고 기록'!$C:$C,"출고",'입출고 기록'!$B:$B,"&lt;"&amp;$B$3))</f>
        <v/>
      </c>
      <c r="D177" s="21">
        <f>IF(A177="","",SUMIFS('입출고 기록'!$F:$F,'입출고 기록'!$D:$D,A177,'입출고 기록'!$C:$C,"입고",'입출고 기록'!$B:$B,"&gt;="&amp;$B$3,'입출고 기록'!$B:$B,"&lt;="&amp;$D$3))</f>
        <v/>
      </c>
      <c r="E177" s="21">
        <f>IF(A177="","",SUMIFS('입출고 기록'!$F:$F,'입출고 기록'!$D:$D,A177,'입출고 기록'!$C:$C,"출고",'입출고 기록'!$B:$B,"&gt;="&amp;$B$3,'입출고 기록'!$B:$B,"&lt;="&amp;$D$3))</f>
        <v/>
      </c>
      <c r="F177" s="22">
        <f>IF(A177="","",C177+D177-E177)</f>
        <v/>
      </c>
      <c r="G177" s="21">
        <f>IF(A177="","",F177*N('품목 목록'!G177))</f>
        <v/>
      </c>
    </row>
    <row r="178">
      <c r="A178" s="26">
        <f>'품목 목록'!A178&amp;""</f>
        <v/>
      </c>
      <c r="B178" s="19">
        <f>IF(A178="","",'품목 목록'!B178)</f>
        <v/>
      </c>
      <c r="C178" s="21">
        <f>IF(A178="","",N('품목 목록'!E178)+SUMIFS('입출고 기록'!$F:$F,'입출고 기록'!$D:$D,A178,'입출고 기록'!$C:$C,"입고",'입출고 기록'!$B:$B,"&lt;"&amp;$B$3)-SUMIFS('입출고 기록'!$F:$F,'입출고 기록'!$D:$D,A178,'입출고 기록'!$C:$C,"출고",'입출고 기록'!$B:$B,"&lt;"&amp;$B$3))</f>
        <v/>
      </c>
      <c r="D178" s="21">
        <f>IF(A178="","",SUMIFS('입출고 기록'!$F:$F,'입출고 기록'!$D:$D,A178,'입출고 기록'!$C:$C,"입고",'입출고 기록'!$B:$B,"&gt;="&amp;$B$3,'입출고 기록'!$B:$B,"&lt;="&amp;$D$3))</f>
        <v/>
      </c>
      <c r="E178" s="21">
        <f>IF(A178="","",SUMIFS('입출고 기록'!$F:$F,'입출고 기록'!$D:$D,A178,'입출고 기록'!$C:$C,"출고",'입출고 기록'!$B:$B,"&gt;="&amp;$B$3,'입출고 기록'!$B:$B,"&lt;="&amp;$D$3))</f>
        <v/>
      </c>
      <c r="F178" s="22">
        <f>IF(A178="","",C178+D178-E178)</f>
        <v/>
      </c>
      <c r="G178" s="21">
        <f>IF(A178="","",F178*N('품목 목록'!G178))</f>
        <v/>
      </c>
    </row>
    <row r="179">
      <c r="A179" s="26">
        <f>'품목 목록'!A179&amp;""</f>
        <v/>
      </c>
      <c r="B179" s="19">
        <f>IF(A179="","",'품목 목록'!B179)</f>
        <v/>
      </c>
      <c r="C179" s="21">
        <f>IF(A179="","",N('품목 목록'!E179)+SUMIFS('입출고 기록'!$F:$F,'입출고 기록'!$D:$D,A179,'입출고 기록'!$C:$C,"입고",'입출고 기록'!$B:$B,"&lt;"&amp;$B$3)-SUMIFS('입출고 기록'!$F:$F,'입출고 기록'!$D:$D,A179,'입출고 기록'!$C:$C,"출고",'입출고 기록'!$B:$B,"&lt;"&amp;$B$3))</f>
        <v/>
      </c>
      <c r="D179" s="21">
        <f>IF(A179="","",SUMIFS('입출고 기록'!$F:$F,'입출고 기록'!$D:$D,A179,'입출고 기록'!$C:$C,"입고",'입출고 기록'!$B:$B,"&gt;="&amp;$B$3,'입출고 기록'!$B:$B,"&lt;="&amp;$D$3))</f>
        <v/>
      </c>
      <c r="E179" s="21">
        <f>IF(A179="","",SUMIFS('입출고 기록'!$F:$F,'입출고 기록'!$D:$D,A179,'입출고 기록'!$C:$C,"출고",'입출고 기록'!$B:$B,"&gt;="&amp;$B$3,'입출고 기록'!$B:$B,"&lt;="&amp;$D$3))</f>
        <v/>
      </c>
      <c r="F179" s="22">
        <f>IF(A179="","",C179+D179-E179)</f>
        <v/>
      </c>
      <c r="G179" s="21">
        <f>IF(A179="","",F179*N('품목 목록'!G179))</f>
        <v/>
      </c>
    </row>
    <row r="180">
      <c r="A180" s="26">
        <f>'품목 목록'!A180&amp;""</f>
        <v/>
      </c>
      <c r="B180" s="19">
        <f>IF(A180="","",'품목 목록'!B180)</f>
        <v/>
      </c>
      <c r="C180" s="21">
        <f>IF(A180="","",N('품목 목록'!E180)+SUMIFS('입출고 기록'!$F:$F,'입출고 기록'!$D:$D,A180,'입출고 기록'!$C:$C,"입고",'입출고 기록'!$B:$B,"&lt;"&amp;$B$3)-SUMIFS('입출고 기록'!$F:$F,'입출고 기록'!$D:$D,A180,'입출고 기록'!$C:$C,"출고",'입출고 기록'!$B:$B,"&lt;"&amp;$B$3))</f>
        <v/>
      </c>
      <c r="D180" s="21">
        <f>IF(A180="","",SUMIFS('입출고 기록'!$F:$F,'입출고 기록'!$D:$D,A180,'입출고 기록'!$C:$C,"입고",'입출고 기록'!$B:$B,"&gt;="&amp;$B$3,'입출고 기록'!$B:$B,"&lt;="&amp;$D$3))</f>
        <v/>
      </c>
      <c r="E180" s="21">
        <f>IF(A180="","",SUMIFS('입출고 기록'!$F:$F,'입출고 기록'!$D:$D,A180,'입출고 기록'!$C:$C,"출고",'입출고 기록'!$B:$B,"&gt;="&amp;$B$3,'입출고 기록'!$B:$B,"&lt;="&amp;$D$3))</f>
        <v/>
      </c>
      <c r="F180" s="22">
        <f>IF(A180="","",C180+D180-E180)</f>
        <v/>
      </c>
      <c r="G180" s="21">
        <f>IF(A180="","",F180*N('품목 목록'!G180))</f>
        <v/>
      </c>
    </row>
    <row r="181">
      <c r="A181" s="26">
        <f>'품목 목록'!A181&amp;""</f>
        <v/>
      </c>
      <c r="B181" s="19">
        <f>IF(A181="","",'품목 목록'!B181)</f>
        <v/>
      </c>
      <c r="C181" s="21">
        <f>IF(A181="","",N('품목 목록'!E181)+SUMIFS('입출고 기록'!$F:$F,'입출고 기록'!$D:$D,A181,'입출고 기록'!$C:$C,"입고",'입출고 기록'!$B:$B,"&lt;"&amp;$B$3)-SUMIFS('입출고 기록'!$F:$F,'입출고 기록'!$D:$D,A181,'입출고 기록'!$C:$C,"출고",'입출고 기록'!$B:$B,"&lt;"&amp;$B$3))</f>
        <v/>
      </c>
      <c r="D181" s="21">
        <f>IF(A181="","",SUMIFS('입출고 기록'!$F:$F,'입출고 기록'!$D:$D,A181,'입출고 기록'!$C:$C,"입고",'입출고 기록'!$B:$B,"&gt;="&amp;$B$3,'입출고 기록'!$B:$B,"&lt;="&amp;$D$3))</f>
        <v/>
      </c>
      <c r="E181" s="21">
        <f>IF(A181="","",SUMIFS('입출고 기록'!$F:$F,'입출고 기록'!$D:$D,A181,'입출고 기록'!$C:$C,"출고",'입출고 기록'!$B:$B,"&gt;="&amp;$B$3,'입출고 기록'!$B:$B,"&lt;="&amp;$D$3))</f>
        <v/>
      </c>
      <c r="F181" s="22">
        <f>IF(A181="","",C181+D181-E181)</f>
        <v/>
      </c>
      <c r="G181" s="21">
        <f>IF(A181="","",F181*N('품목 목록'!G181))</f>
        <v/>
      </c>
    </row>
    <row r="182">
      <c r="A182" s="26">
        <f>'품목 목록'!A182&amp;""</f>
        <v/>
      </c>
      <c r="B182" s="19">
        <f>IF(A182="","",'품목 목록'!B182)</f>
        <v/>
      </c>
      <c r="C182" s="21">
        <f>IF(A182="","",N('품목 목록'!E182)+SUMIFS('입출고 기록'!$F:$F,'입출고 기록'!$D:$D,A182,'입출고 기록'!$C:$C,"입고",'입출고 기록'!$B:$B,"&lt;"&amp;$B$3)-SUMIFS('입출고 기록'!$F:$F,'입출고 기록'!$D:$D,A182,'입출고 기록'!$C:$C,"출고",'입출고 기록'!$B:$B,"&lt;"&amp;$B$3))</f>
        <v/>
      </c>
      <c r="D182" s="21">
        <f>IF(A182="","",SUMIFS('입출고 기록'!$F:$F,'입출고 기록'!$D:$D,A182,'입출고 기록'!$C:$C,"입고",'입출고 기록'!$B:$B,"&gt;="&amp;$B$3,'입출고 기록'!$B:$B,"&lt;="&amp;$D$3))</f>
        <v/>
      </c>
      <c r="E182" s="21">
        <f>IF(A182="","",SUMIFS('입출고 기록'!$F:$F,'입출고 기록'!$D:$D,A182,'입출고 기록'!$C:$C,"출고",'입출고 기록'!$B:$B,"&gt;="&amp;$B$3,'입출고 기록'!$B:$B,"&lt;="&amp;$D$3))</f>
        <v/>
      </c>
      <c r="F182" s="22">
        <f>IF(A182="","",C182+D182-E182)</f>
        <v/>
      </c>
      <c r="G182" s="21">
        <f>IF(A182="","",F182*N('품목 목록'!G182))</f>
        <v/>
      </c>
    </row>
    <row r="183">
      <c r="A183" s="26">
        <f>'품목 목록'!A183&amp;""</f>
        <v/>
      </c>
      <c r="B183" s="19">
        <f>IF(A183="","",'품목 목록'!B183)</f>
        <v/>
      </c>
      <c r="C183" s="21">
        <f>IF(A183="","",N('품목 목록'!E183)+SUMIFS('입출고 기록'!$F:$F,'입출고 기록'!$D:$D,A183,'입출고 기록'!$C:$C,"입고",'입출고 기록'!$B:$B,"&lt;"&amp;$B$3)-SUMIFS('입출고 기록'!$F:$F,'입출고 기록'!$D:$D,A183,'입출고 기록'!$C:$C,"출고",'입출고 기록'!$B:$B,"&lt;"&amp;$B$3))</f>
        <v/>
      </c>
      <c r="D183" s="21">
        <f>IF(A183="","",SUMIFS('입출고 기록'!$F:$F,'입출고 기록'!$D:$D,A183,'입출고 기록'!$C:$C,"입고",'입출고 기록'!$B:$B,"&gt;="&amp;$B$3,'입출고 기록'!$B:$B,"&lt;="&amp;$D$3))</f>
        <v/>
      </c>
      <c r="E183" s="21">
        <f>IF(A183="","",SUMIFS('입출고 기록'!$F:$F,'입출고 기록'!$D:$D,A183,'입출고 기록'!$C:$C,"출고",'입출고 기록'!$B:$B,"&gt;="&amp;$B$3,'입출고 기록'!$B:$B,"&lt;="&amp;$D$3))</f>
        <v/>
      </c>
      <c r="F183" s="22">
        <f>IF(A183="","",C183+D183-E183)</f>
        <v/>
      </c>
      <c r="G183" s="21">
        <f>IF(A183="","",F183*N('품목 목록'!G183))</f>
        <v/>
      </c>
    </row>
    <row r="184">
      <c r="A184" s="26">
        <f>'품목 목록'!A184&amp;""</f>
        <v/>
      </c>
      <c r="B184" s="19">
        <f>IF(A184="","",'품목 목록'!B184)</f>
        <v/>
      </c>
      <c r="C184" s="21">
        <f>IF(A184="","",N('품목 목록'!E184)+SUMIFS('입출고 기록'!$F:$F,'입출고 기록'!$D:$D,A184,'입출고 기록'!$C:$C,"입고",'입출고 기록'!$B:$B,"&lt;"&amp;$B$3)-SUMIFS('입출고 기록'!$F:$F,'입출고 기록'!$D:$D,A184,'입출고 기록'!$C:$C,"출고",'입출고 기록'!$B:$B,"&lt;"&amp;$B$3))</f>
        <v/>
      </c>
      <c r="D184" s="21">
        <f>IF(A184="","",SUMIFS('입출고 기록'!$F:$F,'입출고 기록'!$D:$D,A184,'입출고 기록'!$C:$C,"입고",'입출고 기록'!$B:$B,"&gt;="&amp;$B$3,'입출고 기록'!$B:$B,"&lt;="&amp;$D$3))</f>
        <v/>
      </c>
      <c r="E184" s="21">
        <f>IF(A184="","",SUMIFS('입출고 기록'!$F:$F,'입출고 기록'!$D:$D,A184,'입출고 기록'!$C:$C,"출고",'입출고 기록'!$B:$B,"&gt;="&amp;$B$3,'입출고 기록'!$B:$B,"&lt;="&amp;$D$3))</f>
        <v/>
      </c>
      <c r="F184" s="22">
        <f>IF(A184="","",C184+D184-E184)</f>
        <v/>
      </c>
      <c r="G184" s="21">
        <f>IF(A184="","",F184*N('품목 목록'!G184))</f>
        <v/>
      </c>
    </row>
    <row r="185">
      <c r="A185" s="26">
        <f>'품목 목록'!A185&amp;""</f>
        <v/>
      </c>
      <c r="B185" s="19">
        <f>IF(A185="","",'품목 목록'!B185)</f>
        <v/>
      </c>
      <c r="C185" s="21">
        <f>IF(A185="","",N('품목 목록'!E185)+SUMIFS('입출고 기록'!$F:$F,'입출고 기록'!$D:$D,A185,'입출고 기록'!$C:$C,"입고",'입출고 기록'!$B:$B,"&lt;"&amp;$B$3)-SUMIFS('입출고 기록'!$F:$F,'입출고 기록'!$D:$D,A185,'입출고 기록'!$C:$C,"출고",'입출고 기록'!$B:$B,"&lt;"&amp;$B$3))</f>
        <v/>
      </c>
      <c r="D185" s="21">
        <f>IF(A185="","",SUMIFS('입출고 기록'!$F:$F,'입출고 기록'!$D:$D,A185,'입출고 기록'!$C:$C,"입고",'입출고 기록'!$B:$B,"&gt;="&amp;$B$3,'입출고 기록'!$B:$B,"&lt;="&amp;$D$3))</f>
        <v/>
      </c>
      <c r="E185" s="21">
        <f>IF(A185="","",SUMIFS('입출고 기록'!$F:$F,'입출고 기록'!$D:$D,A185,'입출고 기록'!$C:$C,"출고",'입출고 기록'!$B:$B,"&gt;="&amp;$B$3,'입출고 기록'!$B:$B,"&lt;="&amp;$D$3))</f>
        <v/>
      </c>
      <c r="F185" s="22">
        <f>IF(A185="","",C185+D185-E185)</f>
        <v/>
      </c>
      <c r="G185" s="21">
        <f>IF(A185="","",F185*N('품목 목록'!G185))</f>
        <v/>
      </c>
    </row>
    <row r="186">
      <c r="A186" s="26">
        <f>'품목 목록'!A186&amp;""</f>
        <v/>
      </c>
      <c r="B186" s="19">
        <f>IF(A186="","",'품목 목록'!B186)</f>
        <v/>
      </c>
      <c r="C186" s="21">
        <f>IF(A186="","",N('품목 목록'!E186)+SUMIFS('입출고 기록'!$F:$F,'입출고 기록'!$D:$D,A186,'입출고 기록'!$C:$C,"입고",'입출고 기록'!$B:$B,"&lt;"&amp;$B$3)-SUMIFS('입출고 기록'!$F:$F,'입출고 기록'!$D:$D,A186,'입출고 기록'!$C:$C,"출고",'입출고 기록'!$B:$B,"&lt;"&amp;$B$3))</f>
        <v/>
      </c>
      <c r="D186" s="21">
        <f>IF(A186="","",SUMIFS('입출고 기록'!$F:$F,'입출고 기록'!$D:$D,A186,'입출고 기록'!$C:$C,"입고",'입출고 기록'!$B:$B,"&gt;="&amp;$B$3,'입출고 기록'!$B:$B,"&lt;="&amp;$D$3))</f>
        <v/>
      </c>
      <c r="E186" s="21">
        <f>IF(A186="","",SUMIFS('입출고 기록'!$F:$F,'입출고 기록'!$D:$D,A186,'입출고 기록'!$C:$C,"출고",'입출고 기록'!$B:$B,"&gt;="&amp;$B$3,'입출고 기록'!$B:$B,"&lt;="&amp;$D$3))</f>
        <v/>
      </c>
      <c r="F186" s="22">
        <f>IF(A186="","",C186+D186-E186)</f>
        <v/>
      </c>
      <c r="G186" s="21">
        <f>IF(A186="","",F186*N('품목 목록'!G186))</f>
        <v/>
      </c>
    </row>
    <row r="187">
      <c r="A187" s="26">
        <f>'품목 목록'!A187&amp;""</f>
        <v/>
      </c>
      <c r="B187" s="19">
        <f>IF(A187="","",'품목 목록'!B187)</f>
        <v/>
      </c>
      <c r="C187" s="21">
        <f>IF(A187="","",N('품목 목록'!E187)+SUMIFS('입출고 기록'!$F:$F,'입출고 기록'!$D:$D,A187,'입출고 기록'!$C:$C,"입고",'입출고 기록'!$B:$B,"&lt;"&amp;$B$3)-SUMIFS('입출고 기록'!$F:$F,'입출고 기록'!$D:$D,A187,'입출고 기록'!$C:$C,"출고",'입출고 기록'!$B:$B,"&lt;"&amp;$B$3))</f>
        <v/>
      </c>
      <c r="D187" s="21">
        <f>IF(A187="","",SUMIFS('입출고 기록'!$F:$F,'입출고 기록'!$D:$D,A187,'입출고 기록'!$C:$C,"입고",'입출고 기록'!$B:$B,"&gt;="&amp;$B$3,'입출고 기록'!$B:$B,"&lt;="&amp;$D$3))</f>
        <v/>
      </c>
      <c r="E187" s="21">
        <f>IF(A187="","",SUMIFS('입출고 기록'!$F:$F,'입출고 기록'!$D:$D,A187,'입출고 기록'!$C:$C,"출고",'입출고 기록'!$B:$B,"&gt;="&amp;$B$3,'입출고 기록'!$B:$B,"&lt;="&amp;$D$3))</f>
        <v/>
      </c>
      <c r="F187" s="22">
        <f>IF(A187="","",C187+D187-E187)</f>
        <v/>
      </c>
      <c r="G187" s="21">
        <f>IF(A187="","",F187*N('품목 목록'!G187))</f>
        <v/>
      </c>
    </row>
    <row r="188">
      <c r="A188" s="26">
        <f>'품목 목록'!A188&amp;""</f>
        <v/>
      </c>
      <c r="B188" s="19">
        <f>IF(A188="","",'품목 목록'!B188)</f>
        <v/>
      </c>
      <c r="C188" s="21">
        <f>IF(A188="","",N('품목 목록'!E188)+SUMIFS('입출고 기록'!$F:$F,'입출고 기록'!$D:$D,A188,'입출고 기록'!$C:$C,"입고",'입출고 기록'!$B:$B,"&lt;"&amp;$B$3)-SUMIFS('입출고 기록'!$F:$F,'입출고 기록'!$D:$D,A188,'입출고 기록'!$C:$C,"출고",'입출고 기록'!$B:$B,"&lt;"&amp;$B$3))</f>
        <v/>
      </c>
      <c r="D188" s="21">
        <f>IF(A188="","",SUMIFS('입출고 기록'!$F:$F,'입출고 기록'!$D:$D,A188,'입출고 기록'!$C:$C,"입고",'입출고 기록'!$B:$B,"&gt;="&amp;$B$3,'입출고 기록'!$B:$B,"&lt;="&amp;$D$3))</f>
        <v/>
      </c>
      <c r="E188" s="21">
        <f>IF(A188="","",SUMIFS('입출고 기록'!$F:$F,'입출고 기록'!$D:$D,A188,'입출고 기록'!$C:$C,"출고",'입출고 기록'!$B:$B,"&gt;="&amp;$B$3,'입출고 기록'!$B:$B,"&lt;="&amp;$D$3))</f>
        <v/>
      </c>
      <c r="F188" s="22">
        <f>IF(A188="","",C188+D188-E188)</f>
        <v/>
      </c>
      <c r="G188" s="21">
        <f>IF(A188="","",F188*N('품목 목록'!G188))</f>
        <v/>
      </c>
    </row>
    <row r="189">
      <c r="A189" s="26">
        <f>'품목 목록'!A189&amp;""</f>
        <v/>
      </c>
      <c r="B189" s="19">
        <f>IF(A189="","",'품목 목록'!B189)</f>
        <v/>
      </c>
      <c r="C189" s="21">
        <f>IF(A189="","",N('품목 목록'!E189)+SUMIFS('입출고 기록'!$F:$F,'입출고 기록'!$D:$D,A189,'입출고 기록'!$C:$C,"입고",'입출고 기록'!$B:$B,"&lt;"&amp;$B$3)-SUMIFS('입출고 기록'!$F:$F,'입출고 기록'!$D:$D,A189,'입출고 기록'!$C:$C,"출고",'입출고 기록'!$B:$B,"&lt;"&amp;$B$3))</f>
        <v/>
      </c>
      <c r="D189" s="21">
        <f>IF(A189="","",SUMIFS('입출고 기록'!$F:$F,'입출고 기록'!$D:$D,A189,'입출고 기록'!$C:$C,"입고",'입출고 기록'!$B:$B,"&gt;="&amp;$B$3,'입출고 기록'!$B:$B,"&lt;="&amp;$D$3))</f>
        <v/>
      </c>
      <c r="E189" s="21">
        <f>IF(A189="","",SUMIFS('입출고 기록'!$F:$F,'입출고 기록'!$D:$D,A189,'입출고 기록'!$C:$C,"출고",'입출고 기록'!$B:$B,"&gt;="&amp;$B$3,'입출고 기록'!$B:$B,"&lt;="&amp;$D$3))</f>
        <v/>
      </c>
      <c r="F189" s="22">
        <f>IF(A189="","",C189+D189-E189)</f>
        <v/>
      </c>
      <c r="G189" s="21">
        <f>IF(A189="","",F189*N('품목 목록'!G189))</f>
        <v/>
      </c>
    </row>
    <row r="190">
      <c r="A190" s="26">
        <f>'품목 목록'!A190&amp;""</f>
        <v/>
      </c>
      <c r="B190" s="19">
        <f>IF(A190="","",'품목 목록'!B190)</f>
        <v/>
      </c>
      <c r="C190" s="21">
        <f>IF(A190="","",N('품목 목록'!E190)+SUMIFS('입출고 기록'!$F:$F,'입출고 기록'!$D:$D,A190,'입출고 기록'!$C:$C,"입고",'입출고 기록'!$B:$B,"&lt;"&amp;$B$3)-SUMIFS('입출고 기록'!$F:$F,'입출고 기록'!$D:$D,A190,'입출고 기록'!$C:$C,"출고",'입출고 기록'!$B:$B,"&lt;"&amp;$B$3))</f>
        <v/>
      </c>
      <c r="D190" s="21">
        <f>IF(A190="","",SUMIFS('입출고 기록'!$F:$F,'입출고 기록'!$D:$D,A190,'입출고 기록'!$C:$C,"입고",'입출고 기록'!$B:$B,"&gt;="&amp;$B$3,'입출고 기록'!$B:$B,"&lt;="&amp;$D$3))</f>
        <v/>
      </c>
      <c r="E190" s="21">
        <f>IF(A190="","",SUMIFS('입출고 기록'!$F:$F,'입출고 기록'!$D:$D,A190,'입출고 기록'!$C:$C,"출고",'입출고 기록'!$B:$B,"&gt;="&amp;$B$3,'입출고 기록'!$B:$B,"&lt;="&amp;$D$3))</f>
        <v/>
      </c>
      <c r="F190" s="22">
        <f>IF(A190="","",C190+D190-E190)</f>
        <v/>
      </c>
      <c r="G190" s="21">
        <f>IF(A190="","",F190*N('품목 목록'!G190))</f>
        <v/>
      </c>
    </row>
    <row r="191">
      <c r="A191" s="26">
        <f>'품목 목록'!A191&amp;""</f>
        <v/>
      </c>
      <c r="B191" s="19">
        <f>IF(A191="","",'품목 목록'!B191)</f>
        <v/>
      </c>
      <c r="C191" s="21">
        <f>IF(A191="","",N('품목 목록'!E191)+SUMIFS('입출고 기록'!$F:$F,'입출고 기록'!$D:$D,A191,'입출고 기록'!$C:$C,"입고",'입출고 기록'!$B:$B,"&lt;"&amp;$B$3)-SUMIFS('입출고 기록'!$F:$F,'입출고 기록'!$D:$D,A191,'입출고 기록'!$C:$C,"출고",'입출고 기록'!$B:$B,"&lt;"&amp;$B$3))</f>
        <v/>
      </c>
      <c r="D191" s="21">
        <f>IF(A191="","",SUMIFS('입출고 기록'!$F:$F,'입출고 기록'!$D:$D,A191,'입출고 기록'!$C:$C,"입고",'입출고 기록'!$B:$B,"&gt;="&amp;$B$3,'입출고 기록'!$B:$B,"&lt;="&amp;$D$3))</f>
        <v/>
      </c>
      <c r="E191" s="21">
        <f>IF(A191="","",SUMIFS('입출고 기록'!$F:$F,'입출고 기록'!$D:$D,A191,'입출고 기록'!$C:$C,"출고",'입출고 기록'!$B:$B,"&gt;="&amp;$B$3,'입출고 기록'!$B:$B,"&lt;="&amp;$D$3))</f>
        <v/>
      </c>
      <c r="F191" s="22">
        <f>IF(A191="","",C191+D191-E191)</f>
        <v/>
      </c>
      <c r="G191" s="21">
        <f>IF(A191="","",F191*N('품목 목록'!G191))</f>
        <v/>
      </c>
    </row>
    <row r="192">
      <c r="A192" s="26">
        <f>'품목 목록'!A192&amp;""</f>
        <v/>
      </c>
      <c r="B192" s="19">
        <f>IF(A192="","",'품목 목록'!B192)</f>
        <v/>
      </c>
      <c r="C192" s="21">
        <f>IF(A192="","",N('품목 목록'!E192)+SUMIFS('입출고 기록'!$F:$F,'입출고 기록'!$D:$D,A192,'입출고 기록'!$C:$C,"입고",'입출고 기록'!$B:$B,"&lt;"&amp;$B$3)-SUMIFS('입출고 기록'!$F:$F,'입출고 기록'!$D:$D,A192,'입출고 기록'!$C:$C,"출고",'입출고 기록'!$B:$B,"&lt;"&amp;$B$3))</f>
        <v/>
      </c>
      <c r="D192" s="21">
        <f>IF(A192="","",SUMIFS('입출고 기록'!$F:$F,'입출고 기록'!$D:$D,A192,'입출고 기록'!$C:$C,"입고",'입출고 기록'!$B:$B,"&gt;="&amp;$B$3,'입출고 기록'!$B:$B,"&lt;="&amp;$D$3))</f>
        <v/>
      </c>
      <c r="E192" s="21">
        <f>IF(A192="","",SUMIFS('입출고 기록'!$F:$F,'입출고 기록'!$D:$D,A192,'입출고 기록'!$C:$C,"출고",'입출고 기록'!$B:$B,"&gt;="&amp;$B$3,'입출고 기록'!$B:$B,"&lt;="&amp;$D$3))</f>
        <v/>
      </c>
      <c r="F192" s="22">
        <f>IF(A192="","",C192+D192-E192)</f>
        <v/>
      </c>
      <c r="G192" s="21">
        <f>IF(A192="","",F192*N('품목 목록'!G192))</f>
        <v/>
      </c>
    </row>
    <row r="193">
      <c r="A193" s="26">
        <f>'품목 목록'!A193&amp;""</f>
        <v/>
      </c>
      <c r="B193" s="19">
        <f>IF(A193="","",'품목 목록'!B193)</f>
        <v/>
      </c>
      <c r="C193" s="21">
        <f>IF(A193="","",N('품목 목록'!E193)+SUMIFS('입출고 기록'!$F:$F,'입출고 기록'!$D:$D,A193,'입출고 기록'!$C:$C,"입고",'입출고 기록'!$B:$B,"&lt;"&amp;$B$3)-SUMIFS('입출고 기록'!$F:$F,'입출고 기록'!$D:$D,A193,'입출고 기록'!$C:$C,"출고",'입출고 기록'!$B:$B,"&lt;"&amp;$B$3))</f>
        <v/>
      </c>
      <c r="D193" s="21">
        <f>IF(A193="","",SUMIFS('입출고 기록'!$F:$F,'입출고 기록'!$D:$D,A193,'입출고 기록'!$C:$C,"입고",'입출고 기록'!$B:$B,"&gt;="&amp;$B$3,'입출고 기록'!$B:$B,"&lt;="&amp;$D$3))</f>
        <v/>
      </c>
      <c r="E193" s="21">
        <f>IF(A193="","",SUMIFS('입출고 기록'!$F:$F,'입출고 기록'!$D:$D,A193,'입출고 기록'!$C:$C,"출고",'입출고 기록'!$B:$B,"&gt;="&amp;$B$3,'입출고 기록'!$B:$B,"&lt;="&amp;$D$3))</f>
        <v/>
      </c>
      <c r="F193" s="22">
        <f>IF(A193="","",C193+D193-E193)</f>
        <v/>
      </c>
      <c r="G193" s="21">
        <f>IF(A193="","",F193*N('품목 목록'!G193))</f>
        <v/>
      </c>
    </row>
    <row r="194">
      <c r="A194" s="26">
        <f>'품목 목록'!A194&amp;""</f>
        <v/>
      </c>
      <c r="B194" s="19">
        <f>IF(A194="","",'품목 목록'!B194)</f>
        <v/>
      </c>
      <c r="C194" s="21">
        <f>IF(A194="","",N('품목 목록'!E194)+SUMIFS('입출고 기록'!$F:$F,'입출고 기록'!$D:$D,A194,'입출고 기록'!$C:$C,"입고",'입출고 기록'!$B:$B,"&lt;"&amp;$B$3)-SUMIFS('입출고 기록'!$F:$F,'입출고 기록'!$D:$D,A194,'입출고 기록'!$C:$C,"출고",'입출고 기록'!$B:$B,"&lt;"&amp;$B$3))</f>
        <v/>
      </c>
      <c r="D194" s="21">
        <f>IF(A194="","",SUMIFS('입출고 기록'!$F:$F,'입출고 기록'!$D:$D,A194,'입출고 기록'!$C:$C,"입고",'입출고 기록'!$B:$B,"&gt;="&amp;$B$3,'입출고 기록'!$B:$B,"&lt;="&amp;$D$3))</f>
        <v/>
      </c>
      <c r="E194" s="21">
        <f>IF(A194="","",SUMIFS('입출고 기록'!$F:$F,'입출고 기록'!$D:$D,A194,'입출고 기록'!$C:$C,"출고",'입출고 기록'!$B:$B,"&gt;="&amp;$B$3,'입출고 기록'!$B:$B,"&lt;="&amp;$D$3))</f>
        <v/>
      </c>
      <c r="F194" s="22">
        <f>IF(A194="","",C194+D194-E194)</f>
        <v/>
      </c>
      <c r="G194" s="21">
        <f>IF(A194="","",F194*N('품목 목록'!G194))</f>
        <v/>
      </c>
    </row>
    <row r="195">
      <c r="A195" s="26">
        <f>'품목 목록'!A195&amp;""</f>
        <v/>
      </c>
      <c r="B195" s="19">
        <f>IF(A195="","",'품목 목록'!B195)</f>
        <v/>
      </c>
      <c r="C195" s="21">
        <f>IF(A195="","",N('품목 목록'!E195)+SUMIFS('입출고 기록'!$F:$F,'입출고 기록'!$D:$D,A195,'입출고 기록'!$C:$C,"입고",'입출고 기록'!$B:$B,"&lt;"&amp;$B$3)-SUMIFS('입출고 기록'!$F:$F,'입출고 기록'!$D:$D,A195,'입출고 기록'!$C:$C,"출고",'입출고 기록'!$B:$B,"&lt;"&amp;$B$3))</f>
        <v/>
      </c>
      <c r="D195" s="21">
        <f>IF(A195="","",SUMIFS('입출고 기록'!$F:$F,'입출고 기록'!$D:$D,A195,'입출고 기록'!$C:$C,"입고",'입출고 기록'!$B:$B,"&gt;="&amp;$B$3,'입출고 기록'!$B:$B,"&lt;="&amp;$D$3))</f>
        <v/>
      </c>
      <c r="E195" s="21">
        <f>IF(A195="","",SUMIFS('입출고 기록'!$F:$F,'입출고 기록'!$D:$D,A195,'입출고 기록'!$C:$C,"출고",'입출고 기록'!$B:$B,"&gt;="&amp;$B$3,'입출고 기록'!$B:$B,"&lt;="&amp;$D$3))</f>
        <v/>
      </c>
      <c r="F195" s="22">
        <f>IF(A195="","",C195+D195-E195)</f>
        <v/>
      </c>
      <c r="G195" s="21">
        <f>IF(A195="","",F195*N('품목 목록'!G195))</f>
        <v/>
      </c>
    </row>
    <row r="196">
      <c r="A196" s="26">
        <f>'품목 목록'!A196&amp;""</f>
        <v/>
      </c>
      <c r="B196" s="19">
        <f>IF(A196="","",'품목 목록'!B196)</f>
        <v/>
      </c>
      <c r="C196" s="21">
        <f>IF(A196="","",N('품목 목록'!E196)+SUMIFS('입출고 기록'!$F:$F,'입출고 기록'!$D:$D,A196,'입출고 기록'!$C:$C,"입고",'입출고 기록'!$B:$B,"&lt;"&amp;$B$3)-SUMIFS('입출고 기록'!$F:$F,'입출고 기록'!$D:$D,A196,'입출고 기록'!$C:$C,"출고",'입출고 기록'!$B:$B,"&lt;"&amp;$B$3))</f>
        <v/>
      </c>
      <c r="D196" s="21">
        <f>IF(A196="","",SUMIFS('입출고 기록'!$F:$F,'입출고 기록'!$D:$D,A196,'입출고 기록'!$C:$C,"입고",'입출고 기록'!$B:$B,"&gt;="&amp;$B$3,'입출고 기록'!$B:$B,"&lt;="&amp;$D$3))</f>
        <v/>
      </c>
      <c r="E196" s="21">
        <f>IF(A196="","",SUMIFS('입출고 기록'!$F:$F,'입출고 기록'!$D:$D,A196,'입출고 기록'!$C:$C,"출고",'입출고 기록'!$B:$B,"&gt;="&amp;$B$3,'입출고 기록'!$B:$B,"&lt;="&amp;$D$3))</f>
        <v/>
      </c>
      <c r="F196" s="22">
        <f>IF(A196="","",C196+D196-E196)</f>
        <v/>
      </c>
      <c r="G196" s="21">
        <f>IF(A196="","",F196*N('품목 목록'!G196))</f>
        <v/>
      </c>
    </row>
    <row r="197">
      <c r="A197" s="26">
        <f>'품목 목록'!A197&amp;""</f>
        <v/>
      </c>
      <c r="B197" s="19">
        <f>IF(A197="","",'품목 목록'!B197)</f>
        <v/>
      </c>
      <c r="C197" s="21">
        <f>IF(A197="","",N('품목 목록'!E197)+SUMIFS('입출고 기록'!$F:$F,'입출고 기록'!$D:$D,A197,'입출고 기록'!$C:$C,"입고",'입출고 기록'!$B:$B,"&lt;"&amp;$B$3)-SUMIFS('입출고 기록'!$F:$F,'입출고 기록'!$D:$D,A197,'입출고 기록'!$C:$C,"출고",'입출고 기록'!$B:$B,"&lt;"&amp;$B$3))</f>
        <v/>
      </c>
      <c r="D197" s="21">
        <f>IF(A197="","",SUMIFS('입출고 기록'!$F:$F,'입출고 기록'!$D:$D,A197,'입출고 기록'!$C:$C,"입고",'입출고 기록'!$B:$B,"&gt;="&amp;$B$3,'입출고 기록'!$B:$B,"&lt;="&amp;$D$3))</f>
        <v/>
      </c>
      <c r="E197" s="21">
        <f>IF(A197="","",SUMIFS('입출고 기록'!$F:$F,'입출고 기록'!$D:$D,A197,'입출고 기록'!$C:$C,"출고",'입출고 기록'!$B:$B,"&gt;="&amp;$B$3,'입출고 기록'!$B:$B,"&lt;="&amp;$D$3))</f>
        <v/>
      </c>
      <c r="F197" s="22">
        <f>IF(A197="","",C197+D197-E197)</f>
        <v/>
      </c>
      <c r="G197" s="21">
        <f>IF(A197="","",F197*N('품목 목록'!G197))</f>
        <v/>
      </c>
    </row>
    <row r="198">
      <c r="A198" s="26">
        <f>'품목 목록'!A198&amp;""</f>
        <v/>
      </c>
      <c r="B198" s="19">
        <f>IF(A198="","",'품목 목록'!B198)</f>
        <v/>
      </c>
      <c r="C198" s="21">
        <f>IF(A198="","",N('품목 목록'!E198)+SUMIFS('입출고 기록'!$F:$F,'입출고 기록'!$D:$D,A198,'입출고 기록'!$C:$C,"입고",'입출고 기록'!$B:$B,"&lt;"&amp;$B$3)-SUMIFS('입출고 기록'!$F:$F,'입출고 기록'!$D:$D,A198,'입출고 기록'!$C:$C,"출고",'입출고 기록'!$B:$B,"&lt;"&amp;$B$3))</f>
        <v/>
      </c>
      <c r="D198" s="21">
        <f>IF(A198="","",SUMIFS('입출고 기록'!$F:$F,'입출고 기록'!$D:$D,A198,'입출고 기록'!$C:$C,"입고",'입출고 기록'!$B:$B,"&gt;="&amp;$B$3,'입출고 기록'!$B:$B,"&lt;="&amp;$D$3))</f>
        <v/>
      </c>
      <c r="E198" s="21">
        <f>IF(A198="","",SUMIFS('입출고 기록'!$F:$F,'입출고 기록'!$D:$D,A198,'입출고 기록'!$C:$C,"출고",'입출고 기록'!$B:$B,"&gt;="&amp;$B$3,'입출고 기록'!$B:$B,"&lt;="&amp;$D$3))</f>
        <v/>
      </c>
      <c r="F198" s="22">
        <f>IF(A198="","",C198+D198-E198)</f>
        <v/>
      </c>
      <c r="G198" s="21">
        <f>IF(A198="","",F198*N('품목 목록'!G198))</f>
        <v/>
      </c>
    </row>
    <row r="199">
      <c r="A199" s="26">
        <f>'품목 목록'!A199&amp;""</f>
        <v/>
      </c>
      <c r="B199" s="19">
        <f>IF(A199="","",'품목 목록'!B199)</f>
        <v/>
      </c>
      <c r="C199" s="21">
        <f>IF(A199="","",N('품목 목록'!E199)+SUMIFS('입출고 기록'!$F:$F,'입출고 기록'!$D:$D,A199,'입출고 기록'!$C:$C,"입고",'입출고 기록'!$B:$B,"&lt;"&amp;$B$3)-SUMIFS('입출고 기록'!$F:$F,'입출고 기록'!$D:$D,A199,'입출고 기록'!$C:$C,"출고",'입출고 기록'!$B:$B,"&lt;"&amp;$B$3))</f>
        <v/>
      </c>
      <c r="D199" s="21">
        <f>IF(A199="","",SUMIFS('입출고 기록'!$F:$F,'입출고 기록'!$D:$D,A199,'입출고 기록'!$C:$C,"입고",'입출고 기록'!$B:$B,"&gt;="&amp;$B$3,'입출고 기록'!$B:$B,"&lt;="&amp;$D$3))</f>
        <v/>
      </c>
      <c r="E199" s="21">
        <f>IF(A199="","",SUMIFS('입출고 기록'!$F:$F,'입출고 기록'!$D:$D,A199,'입출고 기록'!$C:$C,"출고",'입출고 기록'!$B:$B,"&gt;="&amp;$B$3,'입출고 기록'!$B:$B,"&lt;="&amp;$D$3))</f>
        <v/>
      </c>
      <c r="F199" s="22">
        <f>IF(A199="","",C199+D199-E199)</f>
        <v/>
      </c>
      <c r="G199" s="21">
        <f>IF(A199="","",F199*N('품목 목록'!G199))</f>
        <v/>
      </c>
    </row>
    <row r="200">
      <c r="A200" s="26">
        <f>'품목 목록'!A200&amp;""</f>
        <v/>
      </c>
      <c r="B200" s="19">
        <f>IF(A200="","",'품목 목록'!B200)</f>
        <v/>
      </c>
      <c r="C200" s="21">
        <f>IF(A200="","",N('품목 목록'!E200)+SUMIFS('입출고 기록'!$F:$F,'입출고 기록'!$D:$D,A200,'입출고 기록'!$C:$C,"입고",'입출고 기록'!$B:$B,"&lt;"&amp;$B$3)-SUMIFS('입출고 기록'!$F:$F,'입출고 기록'!$D:$D,A200,'입출고 기록'!$C:$C,"출고",'입출고 기록'!$B:$B,"&lt;"&amp;$B$3))</f>
        <v/>
      </c>
      <c r="D200" s="21">
        <f>IF(A200="","",SUMIFS('입출고 기록'!$F:$F,'입출고 기록'!$D:$D,A200,'입출고 기록'!$C:$C,"입고",'입출고 기록'!$B:$B,"&gt;="&amp;$B$3,'입출고 기록'!$B:$B,"&lt;="&amp;$D$3))</f>
        <v/>
      </c>
      <c r="E200" s="21">
        <f>IF(A200="","",SUMIFS('입출고 기록'!$F:$F,'입출고 기록'!$D:$D,A200,'입출고 기록'!$C:$C,"출고",'입출고 기록'!$B:$B,"&gt;="&amp;$B$3,'입출고 기록'!$B:$B,"&lt;="&amp;$D$3))</f>
        <v/>
      </c>
      <c r="F200" s="22">
        <f>IF(A200="","",C200+D200-E200)</f>
        <v/>
      </c>
      <c r="G200" s="21">
        <f>IF(A200="","",F200*N('품목 목록'!G200))</f>
        <v/>
      </c>
    </row>
    <row r="201">
      <c r="A201" s="26">
        <f>'품목 목록'!A201&amp;""</f>
        <v/>
      </c>
      <c r="B201" s="19">
        <f>IF(A201="","",'품목 목록'!B201)</f>
        <v/>
      </c>
      <c r="C201" s="21">
        <f>IF(A201="","",N('품목 목록'!E201)+SUMIFS('입출고 기록'!$F:$F,'입출고 기록'!$D:$D,A201,'입출고 기록'!$C:$C,"입고",'입출고 기록'!$B:$B,"&lt;"&amp;$B$3)-SUMIFS('입출고 기록'!$F:$F,'입출고 기록'!$D:$D,A201,'입출고 기록'!$C:$C,"출고",'입출고 기록'!$B:$B,"&lt;"&amp;$B$3))</f>
        <v/>
      </c>
      <c r="D201" s="21">
        <f>IF(A201="","",SUMIFS('입출고 기록'!$F:$F,'입출고 기록'!$D:$D,A201,'입출고 기록'!$C:$C,"입고",'입출고 기록'!$B:$B,"&gt;="&amp;$B$3,'입출고 기록'!$B:$B,"&lt;="&amp;$D$3))</f>
        <v/>
      </c>
      <c r="E201" s="21">
        <f>IF(A201="","",SUMIFS('입출고 기록'!$F:$F,'입출고 기록'!$D:$D,A201,'입출고 기록'!$C:$C,"출고",'입출고 기록'!$B:$B,"&gt;="&amp;$B$3,'입출고 기록'!$B:$B,"&lt;="&amp;$D$3))</f>
        <v/>
      </c>
      <c r="F201" s="22">
        <f>IF(A201="","",C201+D201-E201)</f>
        <v/>
      </c>
      <c r="G201" s="21">
        <f>IF(A201="","",F201*N('품목 목록'!G201))</f>
        <v/>
      </c>
    </row>
    <row r="202">
      <c r="A202" s="26">
        <f>'품목 목록'!A202&amp;""</f>
        <v/>
      </c>
      <c r="B202" s="19">
        <f>IF(A202="","",'품목 목록'!B202)</f>
        <v/>
      </c>
      <c r="C202" s="21">
        <f>IF(A202="","",N('품목 목록'!E202)+SUMIFS('입출고 기록'!$F:$F,'입출고 기록'!$D:$D,A202,'입출고 기록'!$C:$C,"입고",'입출고 기록'!$B:$B,"&lt;"&amp;$B$3)-SUMIFS('입출고 기록'!$F:$F,'입출고 기록'!$D:$D,A202,'입출고 기록'!$C:$C,"출고",'입출고 기록'!$B:$B,"&lt;"&amp;$B$3))</f>
        <v/>
      </c>
      <c r="D202" s="21">
        <f>IF(A202="","",SUMIFS('입출고 기록'!$F:$F,'입출고 기록'!$D:$D,A202,'입출고 기록'!$C:$C,"입고",'입출고 기록'!$B:$B,"&gt;="&amp;$B$3,'입출고 기록'!$B:$B,"&lt;="&amp;$D$3))</f>
        <v/>
      </c>
      <c r="E202" s="21">
        <f>IF(A202="","",SUMIFS('입출고 기록'!$F:$F,'입출고 기록'!$D:$D,A202,'입출고 기록'!$C:$C,"출고",'입출고 기록'!$B:$B,"&gt;="&amp;$B$3,'입출고 기록'!$B:$B,"&lt;="&amp;$D$3))</f>
        <v/>
      </c>
      <c r="F202" s="22">
        <f>IF(A202="","",C202+D202-E202)</f>
        <v/>
      </c>
      <c r="G202" s="21">
        <f>IF(A202="","",F202*N('품목 목록'!G202))</f>
        <v/>
      </c>
    </row>
    <row r="203">
      <c r="A203" s="26">
        <f>'품목 목록'!A203&amp;""</f>
        <v/>
      </c>
      <c r="B203" s="19">
        <f>IF(A203="","",'품목 목록'!B203)</f>
        <v/>
      </c>
      <c r="C203" s="21">
        <f>IF(A203="","",N('품목 목록'!E203)+SUMIFS('입출고 기록'!$F:$F,'입출고 기록'!$D:$D,A203,'입출고 기록'!$C:$C,"입고",'입출고 기록'!$B:$B,"&lt;"&amp;$B$3)-SUMIFS('입출고 기록'!$F:$F,'입출고 기록'!$D:$D,A203,'입출고 기록'!$C:$C,"출고",'입출고 기록'!$B:$B,"&lt;"&amp;$B$3))</f>
        <v/>
      </c>
      <c r="D203" s="21">
        <f>IF(A203="","",SUMIFS('입출고 기록'!$F:$F,'입출고 기록'!$D:$D,A203,'입출고 기록'!$C:$C,"입고",'입출고 기록'!$B:$B,"&gt;="&amp;$B$3,'입출고 기록'!$B:$B,"&lt;="&amp;$D$3))</f>
        <v/>
      </c>
      <c r="E203" s="21">
        <f>IF(A203="","",SUMIFS('입출고 기록'!$F:$F,'입출고 기록'!$D:$D,A203,'입출고 기록'!$C:$C,"출고",'입출고 기록'!$B:$B,"&gt;="&amp;$B$3,'입출고 기록'!$B:$B,"&lt;="&amp;$D$3))</f>
        <v/>
      </c>
      <c r="F203" s="22">
        <f>IF(A203="","",C203+D203-E203)</f>
        <v/>
      </c>
      <c r="G203" s="21">
        <f>IF(A203="","",F203*N('품목 목록'!G203))</f>
        <v/>
      </c>
    </row>
    <row r="204">
      <c r="A204" s="26">
        <f>'품목 목록'!A204&amp;""</f>
        <v/>
      </c>
      <c r="B204" s="19">
        <f>IF(A204="","",'품목 목록'!B204)</f>
        <v/>
      </c>
      <c r="C204" s="21">
        <f>IF(A204="","",N('품목 목록'!E204)+SUMIFS('입출고 기록'!$F:$F,'입출고 기록'!$D:$D,A204,'입출고 기록'!$C:$C,"입고",'입출고 기록'!$B:$B,"&lt;"&amp;$B$3)-SUMIFS('입출고 기록'!$F:$F,'입출고 기록'!$D:$D,A204,'입출고 기록'!$C:$C,"출고",'입출고 기록'!$B:$B,"&lt;"&amp;$B$3))</f>
        <v/>
      </c>
      <c r="D204" s="21">
        <f>IF(A204="","",SUMIFS('입출고 기록'!$F:$F,'입출고 기록'!$D:$D,A204,'입출고 기록'!$C:$C,"입고",'입출고 기록'!$B:$B,"&gt;="&amp;$B$3,'입출고 기록'!$B:$B,"&lt;="&amp;$D$3))</f>
        <v/>
      </c>
      <c r="E204" s="21">
        <f>IF(A204="","",SUMIFS('입출고 기록'!$F:$F,'입출고 기록'!$D:$D,A204,'입출고 기록'!$C:$C,"출고",'입출고 기록'!$B:$B,"&gt;="&amp;$B$3,'입출고 기록'!$B:$B,"&lt;="&amp;$D$3))</f>
        <v/>
      </c>
      <c r="F204" s="22">
        <f>IF(A204="","",C204+D204-E204)</f>
        <v/>
      </c>
      <c r="G204" s="21">
        <f>IF(A204="","",F204*N('품목 목록'!G204))</f>
        <v/>
      </c>
    </row>
    <row r="205">
      <c r="A205" s="26">
        <f>'품목 목록'!A205&amp;""</f>
        <v/>
      </c>
      <c r="B205" s="19">
        <f>IF(A205="","",'품목 목록'!B205)</f>
        <v/>
      </c>
      <c r="C205" s="21">
        <f>IF(A205="","",N('품목 목록'!E205)+SUMIFS('입출고 기록'!$F:$F,'입출고 기록'!$D:$D,A205,'입출고 기록'!$C:$C,"입고",'입출고 기록'!$B:$B,"&lt;"&amp;$B$3)-SUMIFS('입출고 기록'!$F:$F,'입출고 기록'!$D:$D,A205,'입출고 기록'!$C:$C,"출고",'입출고 기록'!$B:$B,"&lt;"&amp;$B$3))</f>
        <v/>
      </c>
      <c r="D205" s="21">
        <f>IF(A205="","",SUMIFS('입출고 기록'!$F:$F,'입출고 기록'!$D:$D,A205,'입출고 기록'!$C:$C,"입고",'입출고 기록'!$B:$B,"&gt;="&amp;$B$3,'입출고 기록'!$B:$B,"&lt;="&amp;$D$3))</f>
        <v/>
      </c>
      <c r="E205" s="21">
        <f>IF(A205="","",SUMIFS('입출고 기록'!$F:$F,'입출고 기록'!$D:$D,A205,'입출고 기록'!$C:$C,"출고",'입출고 기록'!$B:$B,"&gt;="&amp;$B$3,'입출고 기록'!$B:$B,"&lt;="&amp;$D$3))</f>
        <v/>
      </c>
      <c r="F205" s="22">
        <f>IF(A205="","",C205+D205-E205)</f>
        <v/>
      </c>
      <c r="G205" s="21">
        <f>IF(A205="","",F205*N('품목 목록'!G205))</f>
        <v/>
      </c>
    </row>
  </sheetData>
  <mergeCells count="2">
    <mergeCell ref="A2:G2"/>
    <mergeCell ref="A1:G1"/>
  </mergeCells>
  <pageMargins left="0.4" right="0.4" top="0.5" bottom="0.6" header="0.5" footer="0.5"/>
  <pageSetup orientation="portrait" paperSize="9" fitToHeight="0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uglydolls.shop</dc:creator>
  <dc:title xmlns:dc="http://purl.org/dc/elements/1.1/">inventory</dc:title>
  <dcterms:created xmlns:dcterms="http://purl.org/dc/terms/" xmlns:xsi="http://www.w3.org/2001/XMLSchema-instance" xsi:type="dcterms:W3CDTF">2026-10-05T00:16:53Z</dcterms:created>
  <dcterms:modified xmlns:dcterms="http://purl.org/dc/terms/" xmlns:xsi="http://www.w3.org/2001/XMLSchema-instance" xsi:type="dcterms:W3CDTF">2026-10-05T00:16:54Z</dcterms:modified>
</cp:coreProperties>
</file>